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<sst xmlns="http://schemas.openxmlformats.org/spreadsheetml/2006/main" count="24" uniqueCount="10">
  <si>
    <t>Fifth Bounce Time</t>
  </si>
  <si>
    <t>Difference Between Fifth and First Bounces</t>
  </si>
  <si>
    <t>Height (m)</t>
  </si>
  <si>
    <t>Time in Seconds</t>
  </si>
  <si>
    <t>(+/-0.1m)</t>
  </si>
  <si>
    <t>Trial One</t>
  </si>
  <si>
    <t>Trial Two</t>
  </si>
  <si>
    <t>Trial Three</t>
  </si>
  <si>
    <t>Average</t>
  </si>
  <si>
    <t>Uncertainty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</si>
</sst>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3">
    <font>
      <sz val="10.0"/>
      <color rgb="FF000000"/>
      <name val="Arial"/>
      <scheme val="minor"/>
    </font>
    <font>
      <color theme="1"/>
      <name val="Arial"/>
    </font>
    <font>
      <sz val="11.0"/>
      <color theme="1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2" fontId="1" numFmtId="164" xfId="0" applyAlignment="1" applyFill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Chart1.png"/><Relationship Id="rId2" Type="http://schemas.openxmlformats.org/officeDocument/2006/relationships/image" Target="../media/Chart2.png"/><Relationship Id="rId3" Type="http://schemas.openxmlformats.org/officeDocument/2006/relationships/image" Target="../media/Chart3.png"/><Relationship Id="rId4" Type="http://schemas.openxmlformats.org/officeDocument/2006/relationships/image" Target="../media/Chart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923925</xdr:colOff>
      <xdr:row>24</xdr:row>
      <xdr:rowOff>28575</xdr:rowOff>
    </xdr:from>
    <xdr:ext cx="5715000" cy="3533775"/>
    <xdr:pic>
      <xdr:nvPicPr>
        <xdr:cNvPr id="974938662" name="Chart1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9525</xdr:colOff>
      <xdr:row>24</xdr:row>
      <xdr:rowOff>0</xdr:rowOff>
    </xdr:from>
    <xdr:ext cx="5715000" cy="3533775"/>
    <xdr:pic>
      <xdr:nvPicPr>
        <xdr:cNvPr id="269728084" name="Chart2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171450</xdr:colOff>
      <xdr:row>24</xdr:row>
      <xdr:rowOff>19050</xdr:rowOff>
    </xdr:from>
    <xdr:ext cx="5715000" cy="3533775"/>
    <xdr:pic>
      <xdr:nvPicPr>
        <xdr:cNvPr id="2062954577" name="Chart3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38100</xdr:colOff>
      <xdr:row>24</xdr:row>
      <xdr:rowOff>0</xdr:rowOff>
    </xdr:from>
    <xdr:ext cx="5715000" cy="3533775"/>
    <xdr:pic>
      <xdr:nvPicPr>
        <xdr:cNvPr id="2044656168" name="Chart4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N1" s="1"/>
      <c r="O1" s="1"/>
      <c r="P1" s="2" t="s">
        <v>1</v>
      </c>
      <c r="Q1" s="1"/>
      <c r="R1" s="1"/>
    </row>
    <row r="2">
      <c r="A2" s="1" t="s">
        <v>2</v>
      </c>
      <c r="B2" s="1"/>
      <c r="C2" s="1"/>
      <c r="D2" s="1" t="s">
        <v>3</v>
      </c>
      <c r="E2" s="1"/>
      <c r="F2" s="1"/>
      <c r="G2" s="1" t="s">
        <v>2</v>
      </c>
      <c r="H2" s="1"/>
      <c r="I2" s="1"/>
      <c r="J2" s="1" t="s">
        <v>3</v>
      </c>
      <c r="K2" s="1"/>
      <c r="L2" s="1"/>
      <c r="N2" s="1"/>
      <c r="O2" s="1"/>
      <c r="P2" s="1" t="s">
        <v>3</v>
      </c>
      <c r="Q2" s="1"/>
      <c r="R2" s="1"/>
    </row>
    <row r="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</row>
    <row r="4">
      <c r="A4" s="3">
        <v>5.0</v>
      </c>
      <c r="B4" s="4">
        <v>0.0756</v>
      </c>
      <c r="C4" s="4">
        <v>0.1176</v>
      </c>
      <c r="D4" s="4">
        <v>0.136</v>
      </c>
      <c r="E4" s="4">
        <f t="shared" ref="E4:E23" si="2">AVERAGE(B4:D4)</f>
        <v>0.1097333333</v>
      </c>
      <c r="F4" s="3">
        <v>0.0302</v>
      </c>
      <c r="G4" s="3">
        <v>5.0</v>
      </c>
      <c r="H4" s="4">
        <v>0.08752</v>
      </c>
      <c r="I4" s="4">
        <v>0.8834</v>
      </c>
      <c r="J4" s="4">
        <v>0.9286</v>
      </c>
      <c r="K4" s="4">
        <f t="shared" ref="K4:K23" si="3">Average(H4,I4,J4)</f>
        <v>0.6331733333</v>
      </c>
      <c r="L4" s="3">
        <v>0.4206</v>
      </c>
      <c r="N4" s="4">
        <f t="shared" ref="N4:P4" si="1">H4-B4</f>
        <v>0.01192</v>
      </c>
      <c r="O4" s="4">
        <f t="shared" si="1"/>
        <v>0.7658</v>
      </c>
      <c r="P4" s="4">
        <f t="shared" si="1"/>
        <v>0.7926</v>
      </c>
      <c r="Q4" s="4">
        <f>Average(N4,O4,P4)</f>
        <v>0.52344</v>
      </c>
      <c r="R4" s="3">
        <f>(P4-N4)/2</f>
        <v>0.39034</v>
      </c>
    </row>
    <row r="5">
      <c r="A5" s="3">
        <v>10.0</v>
      </c>
      <c r="B5" s="4">
        <v>0.0736</v>
      </c>
      <c r="C5" s="4">
        <v>0.232</v>
      </c>
      <c r="D5" s="4">
        <v>0.1964</v>
      </c>
      <c r="E5" s="4">
        <f t="shared" si="2"/>
        <v>0.1673333333</v>
      </c>
      <c r="F5" s="3">
        <v>0.0792</v>
      </c>
      <c r="G5" s="3">
        <v>10.0</v>
      </c>
      <c r="H5" s="4">
        <v>1.1</v>
      </c>
      <c r="I5" s="4">
        <v>1.255</v>
      </c>
      <c r="J5" s="4">
        <v>1.212</v>
      </c>
      <c r="K5" s="4">
        <f t="shared" si="3"/>
        <v>1.189</v>
      </c>
      <c r="L5" s="4">
        <v>0.033</v>
      </c>
      <c r="N5" s="4">
        <f t="shared" ref="N5:P5" si="4">H5-B5</f>
        <v>1.0264</v>
      </c>
      <c r="O5" s="4">
        <f t="shared" si="4"/>
        <v>1.023</v>
      </c>
      <c r="P5" s="5">
        <f t="shared" si="4"/>
        <v>1.0156</v>
      </c>
      <c r="Q5" s="5">
        <f t="shared" ref="Q5:Q6" si="6">AVERAGE(N5,O5,P5)</f>
        <v>1.021666667</v>
      </c>
      <c r="R5" s="6">
        <f>(N5-P5)/2</f>
        <v>0.0054</v>
      </c>
    </row>
    <row r="6">
      <c r="A6" s="3">
        <v>15.0</v>
      </c>
      <c r="B6" s="4">
        <v>0.3152</v>
      </c>
      <c r="C6" s="4">
        <v>0.2776</v>
      </c>
      <c r="D6" s="4">
        <v>0.168</v>
      </c>
      <c r="E6" s="4">
        <f t="shared" si="2"/>
        <v>0.2536</v>
      </c>
      <c r="F6" s="3">
        <v>0.0736</v>
      </c>
      <c r="G6" s="3">
        <v>15.0</v>
      </c>
      <c r="H6" s="4">
        <v>1.52</v>
      </c>
      <c r="I6" s="4">
        <v>1.473</v>
      </c>
      <c r="J6" s="4">
        <v>1.384</v>
      </c>
      <c r="K6" s="4">
        <f t="shared" si="3"/>
        <v>1.459</v>
      </c>
      <c r="L6" s="3">
        <v>0.0445</v>
      </c>
      <c r="N6" s="4">
        <f t="shared" ref="N6:P6" si="5">H6-B6</f>
        <v>1.2048</v>
      </c>
      <c r="O6" s="4">
        <f t="shared" si="5"/>
        <v>1.1954</v>
      </c>
      <c r="P6" s="5">
        <f t="shared" si="5"/>
        <v>1.216</v>
      </c>
      <c r="Q6" s="5">
        <f t="shared" si="6"/>
        <v>1.2054</v>
      </c>
      <c r="R6" s="6">
        <f>(P6-N6)/2</f>
        <v>0.0056</v>
      </c>
    </row>
    <row r="7">
      <c r="A7" s="3">
        <v>20.0</v>
      </c>
      <c r="B7" s="4">
        <v>0.0256</v>
      </c>
      <c r="C7" s="4">
        <v>0.2518</v>
      </c>
      <c r="D7" s="4">
        <v>0.0272</v>
      </c>
      <c r="E7" s="4">
        <f t="shared" si="2"/>
        <v>0.1015333333</v>
      </c>
      <c r="F7" s="3">
        <v>0.1131</v>
      </c>
      <c r="G7" s="3">
        <v>20.0</v>
      </c>
      <c r="H7" s="4">
        <v>1.489</v>
      </c>
      <c r="I7" s="4">
        <v>1.615</v>
      </c>
      <c r="J7" s="4">
        <v>1.464</v>
      </c>
      <c r="K7" s="4">
        <f t="shared" si="3"/>
        <v>1.522666667</v>
      </c>
      <c r="L7" s="3">
        <v>0.0755</v>
      </c>
      <c r="N7" s="4">
        <f t="shared" ref="N7:P7" si="7">H7-B7</f>
        <v>1.4634</v>
      </c>
      <c r="O7" s="4">
        <f t="shared" si="7"/>
        <v>1.3632</v>
      </c>
      <c r="P7" s="5">
        <f t="shared" si="7"/>
        <v>1.4368</v>
      </c>
      <c r="Q7" s="5">
        <f t="shared" ref="Q7:Q23" si="9">Average(N7,O7,P7)</f>
        <v>1.421133333</v>
      </c>
      <c r="R7" s="6">
        <f>(P7-O7)/2</f>
        <v>0.0368</v>
      </c>
    </row>
    <row r="8">
      <c r="A8" s="3">
        <v>25.0</v>
      </c>
      <c r="B8" s="4">
        <v>0.0848</v>
      </c>
      <c r="C8" s="4">
        <v>0.0132</v>
      </c>
      <c r="D8" s="7">
        <v>0.1518</v>
      </c>
      <c r="E8" s="4">
        <f t="shared" si="2"/>
        <v>0.08326666667</v>
      </c>
      <c r="F8" s="3">
        <v>0.0693</v>
      </c>
      <c r="G8" s="3">
        <v>25.0</v>
      </c>
      <c r="H8" s="4">
        <v>1.688</v>
      </c>
      <c r="I8" s="4">
        <v>1.574</v>
      </c>
      <c r="J8" s="4">
        <v>1.733</v>
      </c>
      <c r="K8" s="4">
        <f t="shared" si="3"/>
        <v>1.665</v>
      </c>
      <c r="L8" s="3">
        <v>0.0795</v>
      </c>
      <c r="N8" s="4">
        <f t="shared" ref="N8:P8" si="8">H8-B8</f>
        <v>1.6032</v>
      </c>
      <c r="O8" s="4">
        <f t="shared" si="8"/>
        <v>1.5608</v>
      </c>
      <c r="P8" s="5">
        <f t="shared" si="8"/>
        <v>1.5812</v>
      </c>
      <c r="Q8" s="5">
        <f t="shared" si="9"/>
        <v>1.581733333</v>
      </c>
      <c r="R8" s="6">
        <f>(N8-O8)/2</f>
        <v>0.0212</v>
      </c>
    </row>
    <row r="9">
      <c r="A9" s="3">
        <v>30.0</v>
      </c>
      <c r="B9" s="4">
        <v>0.1876</v>
      </c>
      <c r="C9" s="4">
        <v>0.4394</v>
      </c>
      <c r="D9" s="4">
        <v>0.3254</v>
      </c>
      <c r="E9" s="4">
        <f t="shared" si="2"/>
        <v>0.3174666667</v>
      </c>
      <c r="F9" s="3">
        <v>0.1259</v>
      </c>
      <c r="G9" s="3">
        <v>30.0</v>
      </c>
      <c r="H9" s="4">
        <v>1.787</v>
      </c>
      <c r="I9" s="4">
        <v>2.033</v>
      </c>
      <c r="J9" s="4">
        <v>1.914</v>
      </c>
      <c r="K9" s="4">
        <f t="shared" si="3"/>
        <v>1.911333333</v>
      </c>
      <c r="L9" s="3">
        <v>0.0609</v>
      </c>
      <c r="N9" s="4">
        <f t="shared" ref="N9:P9" si="10">H9-B9</f>
        <v>1.5994</v>
      </c>
      <c r="O9" s="4">
        <f t="shared" si="10"/>
        <v>1.5936</v>
      </c>
      <c r="P9" s="5">
        <f t="shared" si="10"/>
        <v>1.5886</v>
      </c>
      <c r="Q9" s="5">
        <f t="shared" si="9"/>
        <v>1.593866667</v>
      </c>
      <c r="R9" s="6">
        <f>(N9-P9)/2</f>
        <v>0.0054</v>
      </c>
    </row>
    <row r="10">
      <c r="A10" s="3">
        <v>35.0</v>
      </c>
      <c r="B10" s="4">
        <v>0.27</v>
      </c>
      <c r="C10" s="4">
        <v>0.4624</v>
      </c>
      <c r="D10" s="4">
        <v>0.029</v>
      </c>
      <c r="E10" s="4">
        <f t="shared" si="2"/>
        <v>0.2538</v>
      </c>
      <c r="F10" s="3">
        <v>0.2167</v>
      </c>
      <c r="G10" s="3">
        <v>35.0</v>
      </c>
      <c r="H10" s="4">
        <v>1.921</v>
      </c>
      <c r="I10" s="4">
        <v>2.101</v>
      </c>
      <c r="J10" s="4">
        <v>1.831</v>
      </c>
      <c r="K10" s="4">
        <f t="shared" si="3"/>
        <v>1.951</v>
      </c>
      <c r="L10" s="4">
        <v>0.135</v>
      </c>
      <c r="N10" s="4">
        <f t="shared" ref="N10:P10" si="11">H10-B10</f>
        <v>1.651</v>
      </c>
      <c r="O10" s="4">
        <f t="shared" si="11"/>
        <v>1.6386</v>
      </c>
      <c r="P10" s="5">
        <f t="shared" si="11"/>
        <v>1.802</v>
      </c>
      <c r="Q10" s="5">
        <f t="shared" si="9"/>
        <v>1.6972</v>
      </c>
      <c r="R10" s="6">
        <f>(P10-O10)/2</f>
        <v>0.0817</v>
      </c>
    </row>
    <row r="11">
      <c r="A11" s="3">
        <v>40.0</v>
      </c>
      <c r="B11" s="4">
        <v>0.0978</v>
      </c>
      <c r="C11" s="4">
        <v>0.2946</v>
      </c>
      <c r="D11" s="4">
        <v>0.4096</v>
      </c>
      <c r="E11" s="4">
        <f t="shared" si="2"/>
        <v>0.2673333333</v>
      </c>
      <c r="F11" s="3">
        <v>0.1559</v>
      </c>
      <c r="G11" s="3">
        <v>40.0</v>
      </c>
      <c r="H11" s="4">
        <v>1.971</v>
      </c>
      <c r="I11" s="4">
        <v>2.017</v>
      </c>
      <c r="J11" s="4">
        <v>2.139</v>
      </c>
      <c r="K11" s="4">
        <f t="shared" si="3"/>
        <v>2.042333333</v>
      </c>
      <c r="L11" s="4">
        <v>0.061</v>
      </c>
      <c r="N11" s="4">
        <f t="shared" ref="N11:P11" si="12">H11-B11</f>
        <v>1.8732</v>
      </c>
      <c r="O11" s="4">
        <f t="shared" si="12"/>
        <v>1.7224</v>
      </c>
      <c r="P11" s="5">
        <f t="shared" si="12"/>
        <v>1.7294</v>
      </c>
      <c r="Q11" s="5">
        <f t="shared" si="9"/>
        <v>1.775</v>
      </c>
      <c r="R11" s="6">
        <f t="shared" ref="R11:R12" si="14">(N11-O11)/2</f>
        <v>0.0754</v>
      </c>
    </row>
    <row r="12">
      <c r="A12" s="3">
        <v>45.0</v>
      </c>
      <c r="B12" s="4">
        <v>0.084</v>
      </c>
      <c r="C12" s="4">
        <v>0.4832</v>
      </c>
      <c r="D12" s="4">
        <v>0.5232</v>
      </c>
      <c r="E12" s="4">
        <f t="shared" si="2"/>
        <v>0.3634666667</v>
      </c>
      <c r="F12" s="3">
        <v>0.2196</v>
      </c>
      <c r="G12" s="3">
        <v>45.0</v>
      </c>
      <c r="H12" s="4">
        <v>2.044</v>
      </c>
      <c r="I12" s="4">
        <v>2.271</v>
      </c>
      <c r="J12" s="4">
        <v>2.317</v>
      </c>
      <c r="K12" s="4">
        <f t="shared" si="3"/>
        <v>2.210666667</v>
      </c>
      <c r="L12" s="3">
        <v>0.0532</v>
      </c>
      <c r="N12" s="4">
        <f t="shared" ref="N12:P12" si="13">H12-B12</f>
        <v>1.96</v>
      </c>
      <c r="O12" s="4">
        <f t="shared" si="13"/>
        <v>1.7878</v>
      </c>
      <c r="P12" s="5">
        <f t="shared" si="13"/>
        <v>1.7938</v>
      </c>
      <c r="Q12" s="5">
        <f t="shared" si="9"/>
        <v>1.8472</v>
      </c>
      <c r="R12" s="6">
        <f t="shared" si="14"/>
        <v>0.0861</v>
      </c>
    </row>
    <row r="13">
      <c r="A13" s="3">
        <v>50.0</v>
      </c>
      <c r="B13" s="4">
        <v>0.0792</v>
      </c>
      <c r="C13" s="4">
        <v>0.2922</v>
      </c>
      <c r="D13" s="4">
        <v>0.0938</v>
      </c>
      <c r="E13" s="4">
        <f t="shared" si="2"/>
        <v>0.1550666667</v>
      </c>
      <c r="F13" s="3">
        <v>0.1065</v>
      </c>
      <c r="G13" s="3">
        <v>50.0</v>
      </c>
      <c r="H13" s="4">
        <v>2.1</v>
      </c>
      <c r="I13" s="4">
        <v>2.319</v>
      </c>
      <c r="J13" s="4">
        <v>2.124</v>
      </c>
      <c r="K13" s="4">
        <f t="shared" si="3"/>
        <v>2.181</v>
      </c>
      <c r="L13" s="3">
        <v>0.0975</v>
      </c>
      <c r="N13" s="4">
        <f t="shared" ref="N13:P13" si="15">H13-B13</f>
        <v>2.0208</v>
      </c>
      <c r="O13" s="4">
        <f t="shared" si="15"/>
        <v>2.0268</v>
      </c>
      <c r="P13" s="5">
        <f t="shared" si="15"/>
        <v>2.0302</v>
      </c>
      <c r="Q13" s="5">
        <f t="shared" si="9"/>
        <v>2.025933333</v>
      </c>
      <c r="R13" s="6">
        <f>(P13-N13)/2</f>
        <v>0.0047</v>
      </c>
    </row>
    <row r="14">
      <c r="A14" s="3">
        <v>55.0</v>
      </c>
      <c r="B14" s="4">
        <v>0.1862</v>
      </c>
      <c r="C14" s="4">
        <v>0.1306</v>
      </c>
      <c r="D14" s="4">
        <v>0.0914</v>
      </c>
      <c r="E14" s="4">
        <f t="shared" si="2"/>
        <v>0.1360666667</v>
      </c>
      <c r="F14" s="3">
        <v>0.0474</v>
      </c>
      <c r="G14" s="3">
        <v>55.0</v>
      </c>
      <c r="H14" s="4">
        <v>2.297</v>
      </c>
      <c r="I14" s="4">
        <v>2.211</v>
      </c>
      <c r="J14" s="4">
        <v>2.196</v>
      </c>
      <c r="K14" s="4">
        <f t="shared" si="3"/>
        <v>2.234666667</v>
      </c>
      <c r="L14" s="3">
        <v>0.0194</v>
      </c>
      <c r="N14" s="4">
        <f t="shared" ref="N14:P14" si="16">H14-B14</f>
        <v>2.1108</v>
      </c>
      <c r="O14" s="4">
        <f t="shared" si="16"/>
        <v>2.0804</v>
      </c>
      <c r="P14" s="5">
        <f t="shared" si="16"/>
        <v>2.1046</v>
      </c>
      <c r="Q14" s="5">
        <f t="shared" si="9"/>
        <v>2.0986</v>
      </c>
      <c r="R14" s="6">
        <f t="shared" ref="R14:R15" si="18">(N14-O14)/2</f>
        <v>0.0152</v>
      </c>
    </row>
    <row r="15">
      <c r="A15" s="3">
        <v>60.0</v>
      </c>
      <c r="B15" s="4">
        <v>0.1048</v>
      </c>
      <c r="C15" s="4">
        <v>0.1282</v>
      </c>
      <c r="D15" s="4">
        <v>0.1524</v>
      </c>
      <c r="E15" s="4">
        <f t="shared" si="2"/>
        <v>0.1284666667</v>
      </c>
      <c r="F15" s="3">
        <v>0.0238</v>
      </c>
      <c r="G15" s="3">
        <v>60.0</v>
      </c>
      <c r="H15" s="4">
        <v>2.287</v>
      </c>
      <c r="I15" s="4">
        <v>2.291</v>
      </c>
      <c r="J15" s="4">
        <v>2.327</v>
      </c>
      <c r="K15" s="4">
        <f t="shared" si="3"/>
        <v>2.301666667</v>
      </c>
      <c r="L15" s="4">
        <v>0.018</v>
      </c>
      <c r="N15" s="4">
        <f t="shared" ref="N15:P15" si="17">H15-B15</f>
        <v>2.1822</v>
      </c>
      <c r="O15" s="4">
        <f t="shared" si="17"/>
        <v>2.1628</v>
      </c>
      <c r="P15" s="5">
        <f t="shared" si="17"/>
        <v>2.1746</v>
      </c>
      <c r="Q15" s="5">
        <f t="shared" si="9"/>
        <v>2.1732</v>
      </c>
      <c r="R15" s="6">
        <f t="shared" si="18"/>
        <v>0.0097</v>
      </c>
    </row>
    <row r="16">
      <c r="A16" s="3">
        <v>65.0</v>
      </c>
      <c r="B16" s="4">
        <v>0.0952</v>
      </c>
      <c r="C16" s="4">
        <v>0.1332</v>
      </c>
      <c r="D16" s="4">
        <v>0.1302</v>
      </c>
      <c r="E16" s="4">
        <f t="shared" si="2"/>
        <v>0.1195333333</v>
      </c>
      <c r="F16" s="4">
        <v>0.019</v>
      </c>
      <c r="G16" s="3">
        <v>65.0</v>
      </c>
      <c r="H16" s="4">
        <v>2.321</v>
      </c>
      <c r="I16" s="4">
        <v>2.371</v>
      </c>
      <c r="J16" s="4">
        <v>2.366</v>
      </c>
      <c r="K16" s="4">
        <f t="shared" si="3"/>
        <v>2.352666667</v>
      </c>
      <c r="L16" s="3">
        <v>0.0092</v>
      </c>
      <c r="N16" s="4">
        <f t="shared" ref="N16:P16" si="19">H16-B16</f>
        <v>2.2258</v>
      </c>
      <c r="O16" s="4">
        <f t="shared" si="19"/>
        <v>2.2378</v>
      </c>
      <c r="P16" s="5">
        <f t="shared" si="19"/>
        <v>2.2358</v>
      </c>
      <c r="Q16" s="5">
        <f t="shared" si="9"/>
        <v>2.233133333</v>
      </c>
      <c r="R16" s="6">
        <f>(O16-N16)/2</f>
        <v>0.006</v>
      </c>
    </row>
    <row r="17">
      <c r="A17" s="3">
        <v>70.0</v>
      </c>
      <c r="B17" s="4">
        <v>0.1112</v>
      </c>
      <c r="C17" s="4">
        <v>0.3682</v>
      </c>
      <c r="D17" s="4">
        <v>0.1566</v>
      </c>
      <c r="E17" s="4">
        <f t="shared" si="2"/>
        <v>0.212</v>
      </c>
      <c r="F17" s="4">
        <v>0.1285</v>
      </c>
      <c r="G17" s="3">
        <v>70.0</v>
      </c>
      <c r="H17" s="4">
        <v>2.427</v>
      </c>
      <c r="I17" s="4">
        <v>2.707</v>
      </c>
      <c r="J17" s="4">
        <v>2.441</v>
      </c>
      <c r="K17" s="4">
        <f t="shared" si="3"/>
        <v>2.525</v>
      </c>
      <c r="L17" s="4">
        <v>0.133</v>
      </c>
      <c r="N17" s="4">
        <f t="shared" ref="N17:P17" si="20">H17-B17</f>
        <v>2.3158</v>
      </c>
      <c r="O17" s="4">
        <f t="shared" si="20"/>
        <v>2.3388</v>
      </c>
      <c r="P17" s="5">
        <f t="shared" si="20"/>
        <v>2.2844</v>
      </c>
      <c r="Q17" s="5">
        <f t="shared" si="9"/>
        <v>2.313</v>
      </c>
      <c r="R17" s="6">
        <f>(O17-P17)/2</f>
        <v>0.0272</v>
      </c>
    </row>
    <row r="18">
      <c r="A18" s="3">
        <v>75.0</v>
      </c>
      <c r="B18" s="4">
        <v>0.1068</v>
      </c>
      <c r="C18" s="4">
        <v>0.1408</v>
      </c>
      <c r="D18" s="4">
        <v>0.1392</v>
      </c>
      <c r="E18" s="4">
        <f t="shared" si="2"/>
        <v>0.1289333333</v>
      </c>
      <c r="F18" s="4">
        <v>0.017</v>
      </c>
      <c r="G18" s="3">
        <v>75.0</v>
      </c>
      <c r="H18" s="4">
        <v>2.449</v>
      </c>
      <c r="I18" s="4">
        <v>2.468</v>
      </c>
      <c r="J18" s="4">
        <v>2.492</v>
      </c>
      <c r="K18" s="4">
        <f t="shared" si="3"/>
        <v>2.469666667</v>
      </c>
      <c r="L18" s="4">
        <v>0.012</v>
      </c>
      <c r="N18" s="4">
        <f t="shared" ref="N18:P18" si="21">H18-B18</f>
        <v>2.3422</v>
      </c>
      <c r="O18" s="4">
        <f t="shared" si="21"/>
        <v>2.3272</v>
      </c>
      <c r="P18" s="5">
        <f t="shared" si="21"/>
        <v>2.3528</v>
      </c>
      <c r="Q18" s="5">
        <f t="shared" si="9"/>
        <v>2.340733333</v>
      </c>
      <c r="R18" s="6">
        <f>(P18-O18)/2</f>
        <v>0.0128</v>
      </c>
    </row>
    <row r="19">
      <c r="A19" s="3">
        <v>80.0</v>
      </c>
      <c r="B19" s="4">
        <v>0.1822</v>
      </c>
      <c r="C19" s="4">
        <v>0.1592</v>
      </c>
      <c r="D19" s="4">
        <v>0.1604</v>
      </c>
      <c r="E19" s="4">
        <f t="shared" si="2"/>
        <v>0.1672666667</v>
      </c>
      <c r="F19" s="3">
        <v>0.0115</v>
      </c>
      <c r="G19" s="3">
        <v>80.0</v>
      </c>
      <c r="H19" s="4">
        <v>2.582</v>
      </c>
      <c r="I19" s="4">
        <v>2.564</v>
      </c>
      <c r="J19" s="4">
        <v>2.553</v>
      </c>
      <c r="K19" s="4">
        <f t="shared" si="3"/>
        <v>2.566333333</v>
      </c>
      <c r="L19" s="3">
        <v>0.0067</v>
      </c>
      <c r="N19" s="4">
        <f t="shared" ref="N19:P19" si="22">H19-B19</f>
        <v>2.3998</v>
      </c>
      <c r="O19" s="4">
        <f t="shared" si="22"/>
        <v>2.4048</v>
      </c>
      <c r="P19" s="5">
        <f t="shared" si="22"/>
        <v>2.3926</v>
      </c>
      <c r="Q19" s="5">
        <f t="shared" si="9"/>
        <v>2.399066667</v>
      </c>
      <c r="R19" s="6">
        <f>(O19-P19)/2</f>
        <v>0.0061</v>
      </c>
    </row>
    <row r="20">
      <c r="A20" s="3">
        <v>85.0</v>
      </c>
      <c r="B20" s="4">
        <v>0.2144</v>
      </c>
      <c r="C20" s="4">
        <v>0.195</v>
      </c>
      <c r="D20" s="4">
        <v>0.2946</v>
      </c>
      <c r="E20" s="4">
        <f t="shared" si="2"/>
        <v>0.2346666667</v>
      </c>
      <c r="F20" s="3">
        <v>0.0498</v>
      </c>
      <c r="G20" s="3">
        <v>85.0</v>
      </c>
      <c r="H20" s="4">
        <v>2.669</v>
      </c>
      <c r="I20" s="4">
        <v>2.641</v>
      </c>
      <c r="J20" s="4">
        <v>2.734</v>
      </c>
      <c r="K20" s="4">
        <f t="shared" si="3"/>
        <v>2.681333333</v>
      </c>
      <c r="L20" s="3">
        <v>0.0465</v>
      </c>
      <c r="N20" s="4">
        <f t="shared" ref="N20:P20" si="23">H20-B20</f>
        <v>2.4546</v>
      </c>
      <c r="O20" s="4">
        <f t="shared" si="23"/>
        <v>2.446</v>
      </c>
      <c r="P20" s="5">
        <f t="shared" si="23"/>
        <v>2.4394</v>
      </c>
      <c r="Q20" s="5">
        <f t="shared" si="9"/>
        <v>2.446666667</v>
      </c>
      <c r="R20" s="6">
        <f>(N20-P20)/2</f>
        <v>0.0076</v>
      </c>
    </row>
    <row r="21">
      <c r="A21" s="3">
        <v>90.0</v>
      </c>
      <c r="B21" s="4">
        <v>0.2732</v>
      </c>
      <c r="C21" s="4">
        <v>0.2016</v>
      </c>
      <c r="D21" s="4">
        <v>0.2982</v>
      </c>
      <c r="E21" s="4">
        <f t="shared" si="2"/>
        <v>0.2576666667</v>
      </c>
      <c r="F21" s="3">
        <v>0.0465</v>
      </c>
      <c r="G21" s="3">
        <v>90.0</v>
      </c>
      <c r="H21" s="4">
        <v>2.772</v>
      </c>
      <c r="I21" s="4">
        <v>2.699</v>
      </c>
      <c r="J21" s="4">
        <v>2.803</v>
      </c>
      <c r="K21" s="4">
        <f t="shared" si="3"/>
        <v>2.758</v>
      </c>
      <c r="L21" s="4">
        <v>0.052</v>
      </c>
      <c r="N21" s="4">
        <f t="shared" ref="N21:P21" si="24">H21-B21</f>
        <v>2.4988</v>
      </c>
      <c r="O21" s="4">
        <f t="shared" si="24"/>
        <v>2.4974</v>
      </c>
      <c r="P21" s="5">
        <f t="shared" si="24"/>
        <v>2.5048</v>
      </c>
      <c r="Q21" s="5">
        <f t="shared" si="9"/>
        <v>2.500333333</v>
      </c>
      <c r="R21" s="6">
        <f>(P21-O21)/2</f>
        <v>0.0037</v>
      </c>
    </row>
    <row r="22">
      <c r="A22" s="3">
        <v>95.0</v>
      </c>
      <c r="B22" s="4">
        <v>0.2708</v>
      </c>
      <c r="C22" s="4">
        <v>0.2314</v>
      </c>
      <c r="D22" s="4">
        <v>0.1734</v>
      </c>
      <c r="E22" s="4">
        <f t="shared" si="2"/>
        <v>0.2252</v>
      </c>
      <c r="F22" s="3">
        <v>0.0487</v>
      </c>
      <c r="G22" s="3">
        <v>95.0</v>
      </c>
      <c r="H22" s="4">
        <v>2.785</v>
      </c>
      <c r="I22" s="4">
        <v>2.761</v>
      </c>
      <c r="J22" s="4">
        <v>2.687</v>
      </c>
      <c r="K22" s="4">
        <f t="shared" si="3"/>
        <v>2.744333333</v>
      </c>
      <c r="L22" s="4">
        <v>0.037</v>
      </c>
      <c r="N22" s="4">
        <f t="shared" ref="N22:P22" si="25">H22-B22</f>
        <v>2.5142</v>
      </c>
      <c r="O22" s="4">
        <f t="shared" si="25"/>
        <v>2.5296</v>
      </c>
      <c r="P22" s="5">
        <f t="shared" si="25"/>
        <v>2.5136</v>
      </c>
      <c r="Q22" s="5">
        <f t="shared" si="9"/>
        <v>2.519133333</v>
      </c>
      <c r="R22" s="6">
        <f>(O22-P22)/2</f>
        <v>0.008</v>
      </c>
    </row>
    <row r="23">
      <c r="A23" s="3">
        <v>100.0</v>
      </c>
      <c r="B23" s="4">
        <v>0.4094</v>
      </c>
      <c r="C23" s="4">
        <v>0.2196</v>
      </c>
      <c r="D23" s="4">
        <v>0.2622</v>
      </c>
      <c r="E23" s="4">
        <f t="shared" si="2"/>
        <v>0.2970666667</v>
      </c>
      <c r="F23" s="3">
        <v>0.0949</v>
      </c>
      <c r="G23" s="3">
        <v>100.0</v>
      </c>
      <c r="H23" s="4">
        <v>2.979</v>
      </c>
      <c r="I23" s="4">
        <v>2.805</v>
      </c>
      <c r="J23" s="4">
        <v>2.835</v>
      </c>
      <c r="K23" s="4">
        <f t="shared" si="3"/>
        <v>2.873</v>
      </c>
      <c r="L23" s="4">
        <v>0.034</v>
      </c>
      <c r="N23" s="4">
        <f t="shared" ref="N23:P23" si="26">H23-B23</f>
        <v>2.5696</v>
      </c>
      <c r="O23" s="4">
        <f t="shared" si="26"/>
        <v>2.5854</v>
      </c>
      <c r="P23" s="5">
        <f t="shared" si="26"/>
        <v>2.5728</v>
      </c>
      <c r="Q23" s="5">
        <f t="shared" si="9"/>
        <v>2.575933333</v>
      </c>
      <c r="R23" s="6">
        <f>(O23-N23)/2</f>
        <v>0.0079</v>
      </c>
    </row>
  </sheetData>
  <drawing r:id="rId1"/>
</worksheet>
</file>