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<sst xmlns="http://schemas.openxmlformats.org/spreadsheetml/2006/main" count="39" uniqueCount="21">
  <si>
    <r>
      <rPr>
        <rFont val="Arial"/>
        <b/>
        <color rgb="FF000000"/>
      </rPr>
      <t>Table 1:</t>
    </r>
    <r>
      <rPr>
        <rFont val="Arial"/>
        <color rgb="FF000000"/>
      </rPr>
      <t xml:space="preserve"> Raw Data of the Actual and Refracted Distance of the Rod in Water of Increasing Concentrations of Sodium Chloride</t>
    </r>
  </si>
  <si>
    <r>
      <rPr>
        <rFont val="Arial"/>
        <b/>
        <color theme="1"/>
      </rPr>
      <t>Table 2:</t>
    </r>
    <r>
      <rPr>
        <rFont val="Arial"/>
        <color theme="1"/>
      </rPr>
      <t xml:space="preserve"> Processed Data of Salinity against Index of Refraction</t>
    </r>
  </si>
  <si>
    <t>Sodium Chloride</t>
  </si>
  <si>
    <t>Distance from Rod to Center (Left = Positive)</t>
  </si>
  <si>
    <t>Index of Refraction</t>
  </si>
  <si>
    <t>Concentraion</t>
  </si>
  <si>
    <t>Trial 1 (cm) [+/- 0.05]</t>
  </si>
  <si>
    <t>Trial 2 (cm) [+/- 0.05]</t>
  </si>
  <si>
    <t>Trial 3 (cm) [+/- 0.05]</t>
  </si>
  <si>
    <t>Trial 4 (cm) [+/- 0.05]</t>
  </si>
  <si>
    <t>Trial 1</t>
  </si>
  <si>
    <t>Trial 2</t>
  </si>
  <si>
    <t>Trial 3</t>
  </si>
  <si>
    <t>Trial 4</t>
  </si>
  <si>
    <t>Average</t>
  </si>
  <si>
    <t>g/kg [+/- 0.5]</t>
  </si>
  <si>
    <t>r1</t>
  </si>
  <si>
    <t>r2</t>
  </si>
  <si>
    <t>No Units</t>
  </si>
  <si>
    <t>Uncertainty</t>
  </si>
  <si>
    <t>No Water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</si>
</sst>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0.0"/>
      <color rgb="FF000000"/>
      <name val="Arial"/>
      <scheme val="minor"/>
    </font>
    <font>
      <color rgb="FF000000"/>
      <name val="Arial"/>
    </font>
    <font/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4" fillId="0" fontId="3" numFmtId="164" xfId="0" applyAlignment="1" applyBorder="1" applyFont="1" applyNumberFormat="1">
      <alignment readingOrder="0"/>
    </xf>
    <xf borderId="4" fillId="0" fontId="3" numFmtId="164" xfId="0" applyBorder="1" applyFont="1" applyNumberFormat="1"/>
    <xf borderId="4" fillId="0" fontId="3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 t="s">
        <v>1</v>
      </c>
      <c r="L1" s="2"/>
      <c r="M1" s="2"/>
      <c r="N1" s="2"/>
      <c r="O1" s="2"/>
      <c r="P1" s="2"/>
      <c r="Q1" s="2"/>
      <c r="R1" s="2"/>
      <c r="S1" s="2"/>
      <c r="T1" s="2"/>
      <c r="U1" s="3"/>
    </row>
    <row r="2">
      <c r="A2" s="6" t="s">
        <v>2</v>
      </c>
      <c r="B2" s="5" t="s">
        <v>3</v>
      </c>
      <c r="C2" s="2"/>
      <c r="D2" s="2"/>
      <c r="E2" s="2"/>
      <c r="F2" s="2"/>
      <c r="G2" s="2"/>
      <c r="H2" s="2"/>
      <c r="I2" s="3"/>
      <c r="K2" s="6" t="s">
        <v>2</v>
      </c>
      <c r="L2" s="5" t="s">
        <v>4</v>
      </c>
      <c r="M2" s="2"/>
      <c r="N2" s="2"/>
      <c r="O2" s="2"/>
      <c r="P2" s="2"/>
      <c r="Q2" s="2"/>
      <c r="R2" s="2"/>
      <c r="S2" s="2"/>
      <c r="T2" s="2"/>
      <c r="U2" s="3"/>
    </row>
    <row r="3">
      <c r="A3" s="6" t="s">
        <v>5</v>
      </c>
      <c r="B3" s="5" t="s">
        <v>6</v>
      </c>
      <c r="C3" s="3"/>
      <c r="D3" s="5" t="s">
        <v>7</v>
      </c>
      <c r="E3" s="3"/>
      <c r="F3" s="5" t="s">
        <v>8</v>
      </c>
      <c r="G3" s="3"/>
      <c r="H3" s="5" t="s">
        <v>9</v>
      </c>
      <c r="I3" s="3"/>
      <c r="K3" s="6" t="s">
        <v>5</v>
      </c>
      <c r="L3" s="5" t="s">
        <v>10</v>
      </c>
      <c r="M3" s="3"/>
      <c r="N3" s="5" t="s">
        <v>11</v>
      </c>
      <c r="O3" s="3"/>
      <c r="P3" s="5" t="s">
        <v>12</v>
      </c>
      <c r="Q3" s="3"/>
      <c r="R3" s="5" t="s">
        <v>13</v>
      </c>
      <c r="S3" s="3"/>
      <c r="T3" s="5" t="s">
        <v>14</v>
      </c>
      <c r="U3" s="3"/>
    </row>
    <row r="4">
      <c r="A4" s="6" t="s">
        <v>15</v>
      </c>
      <c r="B4" s="6" t="s">
        <v>16</v>
      </c>
      <c r="C4" s="6" t="s">
        <v>17</v>
      </c>
      <c r="D4" s="6" t="s">
        <v>16</v>
      </c>
      <c r="E4" s="6" t="s">
        <v>17</v>
      </c>
      <c r="F4" s="6" t="s">
        <v>16</v>
      </c>
      <c r="G4" s="6" t="s">
        <v>17</v>
      </c>
      <c r="H4" s="6" t="s">
        <v>16</v>
      </c>
      <c r="I4" s="6" t="s">
        <v>17</v>
      </c>
      <c r="K4" s="6" t="s">
        <v>15</v>
      </c>
      <c r="L4" s="6" t="s">
        <v>18</v>
      </c>
      <c r="M4" s="6" t="s">
        <v>19</v>
      </c>
      <c r="N4" s="6" t="s">
        <v>18</v>
      </c>
      <c r="O4" s="6" t="s">
        <v>19</v>
      </c>
      <c r="P4" s="6" t="s">
        <v>18</v>
      </c>
      <c r="Q4" s="6" t="s">
        <v>19</v>
      </c>
      <c r="R4" s="6" t="s">
        <v>18</v>
      </c>
      <c r="S4" s="6" t="s">
        <v>19</v>
      </c>
      <c r="T4" s="6" t="s">
        <v>18</v>
      </c>
      <c r="U4" s="6" t="s">
        <v>19</v>
      </c>
    </row>
    <row r="5">
      <c r="A5" s="6" t="s">
        <v>20</v>
      </c>
      <c r="B5" s="7">
        <v>-0.3</v>
      </c>
      <c r="C5" s="8">
        <v>0.7000000000000002</v>
      </c>
      <c r="D5" s="7">
        <v>0.5</v>
      </c>
      <c r="E5" s="8">
        <v>1.5</v>
      </c>
      <c r="F5" s="7">
        <v>1.7</v>
      </c>
      <c r="G5" s="8">
        <v>2.6</v>
      </c>
      <c r="H5" s="7">
        <v>2.7</v>
      </c>
      <c r="I5" s="8">
        <v>3.7</v>
      </c>
      <c r="K5" s="6" t="s">
        <v>20</v>
      </c>
      <c r="L5" s="8">
        <f t="shared" ref="L5:L16" si="2">((C5*0.01)-(B5*0.01))/0.01</f>
        <v>1</v>
      </c>
      <c r="M5" s="9">
        <f t="shared" ref="M5:M16" si="3">((0.1/L5)+(0.05/1))*L5</f>
        <v>0.15</v>
      </c>
      <c r="N5" s="8">
        <f t="shared" ref="N5:N16" si="4">((E5*0.01)-(D5*0.01))/0.01</f>
        <v>1</v>
      </c>
      <c r="O5" s="9">
        <f t="shared" ref="O5:O16" si="5">((0.1/N5)+(0.05/1))*N5</f>
        <v>0.15</v>
      </c>
      <c r="P5" s="8">
        <f t="shared" ref="P5:P16" si="6">((G5*0.01)-(F5*0.01))/0.01</f>
        <v>0.9</v>
      </c>
      <c r="Q5" s="9">
        <f>((0.1/P5)+(0.05/1))*P5</f>
        <v>0.145</v>
      </c>
      <c r="R5" s="8">
        <f t="shared" ref="R5:R16" si="7">((I5*0.01)-(H5*0.01))/0.01</f>
        <v>1</v>
      </c>
      <c r="S5" s="9">
        <f t="shared" ref="S5:S16" si="8">((0.05/R5)+(0.05/1))*R5</f>
        <v>0.1</v>
      </c>
      <c r="T5" s="8">
        <f t="shared" ref="T5:U5" si="1">AVERAGE(L5,N5,P5,R5)</f>
        <v>0.975</v>
      </c>
      <c r="U5" s="9">
        <f t="shared" si="1"/>
        <v>0.13625</v>
      </c>
    </row>
    <row r="6">
      <c r="A6" s="6">
        <v>0.0</v>
      </c>
      <c r="B6" s="7">
        <v>-0.9</v>
      </c>
      <c r="C6" s="7">
        <v>0.4</v>
      </c>
      <c r="D6" s="7">
        <v>0.3</v>
      </c>
      <c r="E6" s="8">
        <v>1.6</v>
      </c>
      <c r="F6" s="7">
        <v>1.6</v>
      </c>
      <c r="G6" s="8">
        <v>2.9</v>
      </c>
      <c r="H6" s="7">
        <v>2.9</v>
      </c>
      <c r="I6" s="8">
        <v>4.2</v>
      </c>
      <c r="K6" s="6">
        <v>0.0</v>
      </c>
      <c r="L6" s="8">
        <f t="shared" si="2"/>
        <v>1.3</v>
      </c>
      <c r="M6" s="9">
        <f t="shared" si="3"/>
        <v>0.165</v>
      </c>
      <c r="N6" s="8">
        <f t="shared" si="4"/>
        <v>1.3</v>
      </c>
      <c r="O6" s="9">
        <f t="shared" si="5"/>
        <v>0.165</v>
      </c>
      <c r="P6" s="8">
        <f t="shared" si="6"/>
        <v>1.3</v>
      </c>
      <c r="Q6" s="9">
        <f t="shared" ref="Q6:Q16" si="10">((0.05/abs(F6))+(0.05/G6)+(0.05/1))*P6</f>
        <v>0.1280387931</v>
      </c>
      <c r="R6" s="8">
        <f t="shared" si="7"/>
        <v>1.3</v>
      </c>
      <c r="S6" s="9">
        <f t="shared" si="8"/>
        <v>0.115</v>
      </c>
      <c r="T6" s="8">
        <f t="shared" ref="T6:U6" si="9">AVERAGE(L6,N6,P6,R6)</f>
        <v>1.3</v>
      </c>
      <c r="U6" s="9">
        <f t="shared" si="9"/>
        <v>0.1432596983</v>
      </c>
    </row>
    <row r="7">
      <c r="A7" s="6">
        <v>10.0</v>
      </c>
      <c r="B7" s="7">
        <v>-0.6</v>
      </c>
      <c r="C7" s="7">
        <v>0.6</v>
      </c>
      <c r="D7" s="7">
        <v>0.7</v>
      </c>
      <c r="E7" s="8">
        <v>1.7999999999999998</v>
      </c>
      <c r="F7" s="7">
        <v>2.0</v>
      </c>
      <c r="G7" s="8">
        <v>3.2</v>
      </c>
      <c r="H7" s="7">
        <v>3.3</v>
      </c>
      <c r="I7" s="8">
        <v>4.4</v>
      </c>
      <c r="K7" s="6">
        <v>10.0</v>
      </c>
      <c r="L7" s="8">
        <f t="shared" si="2"/>
        <v>1.2</v>
      </c>
      <c r="M7" s="9">
        <f t="shared" si="3"/>
        <v>0.16</v>
      </c>
      <c r="N7" s="8">
        <f t="shared" si="4"/>
        <v>1.1</v>
      </c>
      <c r="O7" s="9">
        <f t="shared" si="5"/>
        <v>0.155</v>
      </c>
      <c r="P7" s="8">
        <f t="shared" si="6"/>
        <v>1.2</v>
      </c>
      <c r="Q7" s="9">
        <f t="shared" si="10"/>
        <v>0.10875</v>
      </c>
      <c r="R7" s="8">
        <f t="shared" si="7"/>
        <v>1.1</v>
      </c>
      <c r="S7" s="9">
        <f t="shared" si="8"/>
        <v>0.105</v>
      </c>
      <c r="T7" s="8">
        <f t="shared" ref="T7:U7" si="11">AVERAGE(L7,N7,P7,R7)</f>
        <v>1.15</v>
      </c>
      <c r="U7" s="9">
        <f t="shared" si="11"/>
        <v>0.1321875</v>
      </c>
    </row>
    <row r="8">
      <c r="A8" s="6">
        <v>20.0</v>
      </c>
      <c r="B8" s="7">
        <v>-0.4</v>
      </c>
      <c r="C8" s="8">
        <v>0.5999999999999996</v>
      </c>
      <c r="D8" s="7">
        <v>0.6</v>
      </c>
      <c r="E8" s="8">
        <v>1.9</v>
      </c>
      <c r="F8" s="7">
        <v>1.9</v>
      </c>
      <c r="G8" s="8">
        <v>3.1</v>
      </c>
      <c r="H8" s="7">
        <v>3.2</v>
      </c>
      <c r="I8" s="8">
        <v>4.3</v>
      </c>
      <c r="K8" s="6">
        <v>20.0</v>
      </c>
      <c r="L8" s="8">
        <f t="shared" si="2"/>
        <v>1</v>
      </c>
      <c r="M8" s="9">
        <f t="shared" si="3"/>
        <v>0.15</v>
      </c>
      <c r="N8" s="8">
        <f t="shared" si="4"/>
        <v>1.3</v>
      </c>
      <c r="O8" s="9">
        <f t="shared" si="5"/>
        <v>0.165</v>
      </c>
      <c r="P8" s="8">
        <f t="shared" si="6"/>
        <v>1.2</v>
      </c>
      <c r="Q8" s="9">
        <f t="shared" si="10"/>
        <v>0.1109337861</v>
      </c>
      <c r="R8" s="8">
        <f t="shared" si="7"/>
        <v>1.1</v>
      </c>
      <c r="S8" s="9">
        <f t="shared" si="8"/>
        <v>0.105</v>
      </c>
      <c r="T8" s="8">
        <f t="shared" ref="T8:U8" si="12">AVERAGE(L8,N8,P8,R8)</f>
        <v>1.15</v>
      </c>
      <c r="U8" s="9">
        <f t="shared" si="12"/>
        <v>0.1327334465</v>
      </c>
    </row>
    <row r="9">
      <c r="A9" s="6">
        <v>30.0</v>
      </c>
      <c r="B9" s="7">
        <v>-0.5</v>
      </c>
      <c r="C9" s="7">
        <v>0.8</v>
      </c>
      <c r="D9" s="7">
        <v>0.6</v>
      </c>
      <c r="E9" s="8">
        <v>1.9</v>
      </c>
      <c r="F9" s="7">
        <v>2.0</v>
      </c>
      <c r="G9" s="8">
        <v>3.2</v>
      </c>
      <c r="H9" s="7">
        <v>3.2</v>
      </c>
      <c r="I9" s="8">
        <v>4.3</v>
      </c>
      <c r="K9" s="6">
        <v>30.0</v>
      </c>
      <c r="L9" s="8">
        <f t="shared" si="2"/>
        <v>1.3</v>
      </c>
      <c r="M9" s="9">
        <f t="shared" si="3"/>
        <v>0.165</v>
      </c>
      <c r="N9" s="8">
        <f t="shared" si="4"/>
        <v>1.3</v>
      </c>
      <c r="O9" s="9">
        <f t="shared" si="5"/>
        <v>0.165</v>
      </c>
      <c r="P9" s="8">
        <f t="shared" si="6"/>
        <v>1.2</v>
      </c>
      <c r="Q9" s="9">
        <f t="shared" si="10"/>
        <v>0.10875</v>
      </c>
      <c r="R9" s="8">
        <f t="shared" si="7"/>
        <v>1.1</v>
      </c>
      <c r="S9" s="9">
        <f t="shared" si="8"/>
        <v>0.105</v>
      </c>
      <c r="T9" s="8">
        <f t="shared" ref="T9:U9" si="13">AVERAGE(L9,N9,P9,R9)</f>
        <v>1.225</v>
      </c>
      <c r="U9" s="9">
        <f t="shared" si="13"/>
        <v>0.1359375</v>
      </c>
    </row>
    <row r="10">
      <c r="A10" s="6">
        <v>40.0</v>
      </c>
      <c r="B10" s="7">
        <v>-0.5</v>
      </c>
      <c r="C10" s="7">
        <v>0.7</v>
      </c>
      <c r="D10" s="7">
        <v>0.7</v>
      </c>
      <c r="E10" s="8">
        <v>1.9</v>
      </c>
      <c r="F10" s="7">
        <v>2.2</v>
      </c>
      <c r="G10" s="8">
        <v>3.3</v>
      </c>
      <c r="H10" s="7">
        <v>3.4</v>
      </c>
      <c r="I10" s="8">
        <v>4.5</v>
      </c>
      <c r="K10" s="6">
        <v>40.0</v>
      </c>
      <c r="L10" s="8">
        <f t="shared" si="2"/>
        <v>1.2</v>
      </c>
      <c r="M10" s="9">
        <f t="shared" si="3"/>
        <v>0.16</v>
      </c>
      <c r="N10" s="8">
        <f t="shared" si="4"/>
        <v>1.2</v>
      </c>
      <c r="O10" s="9">
        <f t="shared" si="5"/>
        <v>0.16</v>
      </c>
      <c r="P10" s="8">
        <f t="shared" si="6"/>
        <v>1.1</v>
      </c>
      <c r="Q10" s="9">
        <f t="shared" si="10"/>
        <v>0.09666666667</v>
      </c>
      <c r="R10" s="8">
        <f t="shared" si="7"/>
        <v>1.1</v>
      </c>
      <c r="S10" s="9">
        <f t="shared" si="8"/>
        <v>0.105</v>
      </c>
      <c r="T10" s="8">
        <f t="shared" ref="T10:U10" si="14">AVERAGE(L10,N10,P10,R10)</f>
        <v>1.15</v>
      </c>
      <c r="U10" s="9">
        <f t="shared" si="14"/>
        <v>0.1304166667</v>
      </c>
    </row>
    <row r="11">
      <c r="A11" s="6">
        <v>50.0</v>
      </c>
      <c r="B11" s="7">
        <v>-0.4</v>
      </c>
      <c r="C11" s="7">
        <v>1.0</v>
      </c>
      <c r="D11" s="7">
        <v>0.9</v>
      </c>
      <c r="E11" s="8">
        <v>2.3</v>
      </c>
      <c r="F11" s="7">
        <v>2.2</v>
      </c>
      <c r="G11" s="8">
        <v>3.5</v>
      </c>
      <c r="H11" s="7">
        <v>3.5</v>
      </c>
      <c r="I11" s="8">
        <v>4.5</v>
      </c>
      <c r="K11" s="6">
        <v>50.0</v>
      </c>
      <c r="L11" s="8">
        <f t="shared" si="2"/>
        <v>1.4</v>
      </c>
      <c r="M11" s="9">
        <f t="shared" si="3"/>
        <v>0.17</v>
      </c>
      <c r="N11" s="8">
        <f t="shared" si="4"/>
        <v>1.4</v>
      </c>
      <c r="O11" s="9">
        <f t="shared" si="5"/>
        <v>0.17</v>
      </c>
      <c r="P11" s="8">
        <f t="shared" si="6"/>
        <v>1.3</v>
      </c>
      <c r="Q11" s="9">
        <f t="shared" si="10"/>
        <v>0.1131168831</v>
      </c>
      <c r="R11" s="8">
        <f t="shared" si="7"/>
        <v>1</v>
      </c>
      <c r="S11" s="9">
        <f t="shared" si="8"/>
        <v>0.1</v>
      </c>
      <c r="T11" s="8">
        <f t="shared" ref="T11:U11" si="15">AVERAGE(L11,N11,P11,R11)</f>
        <v>1.275</v>
      </c>
      <c r="U11" s="9">
        <f t="shared" si="15"/>
        <v>0.1382792208</v>
      </c>
    </row>
    <row r="12">
      <c r="A12" s="6">
        <v>60.0</v>
      </c>
      <c r="B12" s="7">
        <v>-0.5</v>
      </c>
      <c r="C12" s="7">
        <v>0.7</v>
      </c>
      <c r="D12" s="7">
        <v>0.6</v>
      </c>
      <c r="E12" s="8">
        <v>2.0</v>
      </c>
      <c r="F12" s="7">
        <v>2.0</v>
      </c>
      <c r="G12" s="8">
        <v>3.2</v>
      </c>
      <c r="H12" s="7">
        <v>3.3</v>
      </c>
      <c r="I12" s="8">
        <v>4.4</v>
      </c>
      <c r="K12" s="6">
        <v>60.0</v>
      </c>
      <c r="L12" s="8">
        <f t="shared" si="2"/>
        <v>1.2</v>
      </c>
      <c r="M12" s="9">
        <f t="shared" si="3"/>
        <v>0.16</v>
      </c>
      <c r="N12" s="8">
        <f t="shared" si="4"/>
        <v>1.4</v>
      </c>
      <c r="O12" s="9">
        <f t="shared" si="5"/>
        <v>0.17</v>
      </c>
      <c r="P12" s="8">
        <f t="shared" si="6"/>
        <v>1.2</v>
      </c>
      <c r="Q12" s="9">
        <f t="shared" si="10"/>
        <v>0.10875</v>
      </c>
      <c r="R12" s="8">
        <f t="shared" si="7"/>
        <v>1.1</v>
      </c>
      <c r="S12" s="9">
        <f t="shared" si="8"/>
        <v>0.105</v>
      </c>
      <c r="T12" s="8">
        <f t="shared" ref="T12:U12" si="16">AVERAGE(L12,N12,P12,R12)</f>
        <v>1.225</v>
      </c>
      <c r="U12" s="9">
        <f t="shared" si="16"/>
        <v>0.1359375</v>
      </c>
    </row>
    <row r="13">
      <c r="A13" s="6">
        <v>70.0</v>
      </c>
      <c r="B13" s="7">
        <v>-0.4</v>
      </c>
      <c r="C13" s="7">
        <v>0.9</v>
      </c>
      <c r="D13" s="7">
        <v>0.8</v>
      </c>
      <c r="E13" s="8">
        <v>2.1</v>
      </c>
      <c r="F13" s="7">
        <v>2.0</v>
      </c>
      <c r="G13" s="8">
        <v>3.3</v>
      </c>
      <c r="H13" s="7">
        <v>3.3</v>
      </c>
      <c r="I13" s="8">
        <v>4.4</v>
      </c>
      <c r="K13" s="6">
        <v>70.0</v>
      </c>
      <c r="L13" s="8">
        <f t="shared" si="2"/>
        <v>1.3</v>
      </c>
      <c r="M13" s="9">
        <f t="shared" si="3"/>
        <v>0.165</v>
      </c>
      <c r="N13" s="8">
        <f t="shared" si="4"/>
        <v>1.3</v>
      </c>
      <c r="O13" s="9">
        <f t="shared" si="5"/>
        <v>0.165</v>
      </c>
      <c r="P13" s="8">
        <f t="shared" si="6"/>
        <v>1.3</v>
      </c>
      <c r="Q13" s="9">
        <f t="shared" si="10"/>
        <v>0.1171969697</v>
      </c>
      <c r="R13" s="8">
        <f t="shared" si="7"/>
        <v>1.1</v>
      </c>
      <c r="S13" s="9">
        <f t="shared" si="8"/>
        <v>0.105</v>
      </c>
      <c r="T13" s="8">
        <f t="shared" ref="T13:U13" si="17">AVERAGE(L13,N13,P13,R13)</f>
        <v>1.25</v>
      </c>
      <c r="U13" s="9">
        <f t="shared" si="17"/>
        <v>0.1380492424</v>
      </c>
    </row>
    <row r="14">
      <c r="A14" s="6">
        <v>80.0</v>
      </c>
      <c r="B14" s="7">
        <v>-0.2</v>
      </c>
      <c r="C14" s="7">
        <v>1.1</v>
      </c>
      <c r="D14" s="7">
        <v>0.8</v>
      </c>
      <c r="E14" s="8">
        <v>2.1</v>
      </c>
      <c r="F14" s="7">
        <v>2.2</v>
      </c>
      <c r="G14" s="8">
        <v>3.4</v>
      </c>
      <c r="H14" s="7">
        <v>3.4</v>
      </c>
      <c r="I14" s="8">
        <v>4.5</v>
      </c>
      <c r="K14" s="6">
        <v>80.0</v>
      </c>
      <c r="L14" s="8">
        <f t="shared" si="2"/>
        <v>1.3</v>
      </c>
      <c r="M14" s="9">
        <f t="shared" si="3"/>
        <v>0.165</v>
      </c>
      <c r="N14" s="8">
        <f t="shared" si="4"/>
        <v>1.3</v>
      </c>
      <c r="O14" s="9">
        <f t="shared" si="5"/>
        <v>0.165</v>
      </c>
      <c r="P14" s="8">
        <f t="shared" si="6"/>
        <v>1.2</v>
      </c>
      <c r="Q14" s="9">
        <f t="shared" si="10"/>
        <v>0.1049197861</v>
      </c>
      <c r="R14" s="8">
        <f t="shared" si="7"/>
        <v>1.1</v>
      </c>
      <c r="S14" s="9">
        <f t="shared" si="8"/>
        <v>0.105</v>
      </c>
      <c r="T14" s="8">
        <f t="shared" ref="T14:U14" si="18">AVERAGE(L14,N14,P14,R14)</f>
        <v>1.225</v>
      </c>
      <c r="U14" s="9">
        <f t="shared" si="18"/>
        <v>0.1349799465</v>
      </c>
    </row>
    <row r="15">
      <c r="A15" s="6">
        <v>90.0</v>
      </c>
      <c r="B15" s="7">
        <v>-0.3</v>
      </c>
      <c r="C15" s="7">
        <v>0.9</v>
      </c>
      <c r="D15" s="7">
        <v>0.9</v>
      </c>
      <c r="E15" s="8">
        <v>2.3</v>
      </c>
      <c r="F15" s="7">
        <v>2.2</v>
      </c>
      <c r="G15" s="8">
        <v>3.5</v>
      </c>
      <c r="H15" s="7">
        <v>3.6</v>
      </c>
      <c r="I15" s="8">
        <v>4.7</v>
      </c>
      <c r="K15" s="6">
        <v>90.0</v>
      </c>
      <c r="L15" s="8">
        <f t="shared" si="2"/>
        <v>1.2</v>
      </c>
      <c r="M15" s="9">
        <f t="shared" si="3"/>
        <v>0.16</v>
      </c>
      <c r="N15" s="8">
        <f t="shared" si="4"/>
        <v>1.4</v>
      </c>
      <c r="O15" s="9">
        <f t="shared" si="5"/>
        <v>0.17</v>
      </c>
      <c r="P15" s="8">
        <f t="shared" si="6"/>
        <v>1.3</v>
      </c>
      <c r="Q15" s="9">
        <f t="shared" si="10"/>
        <v>0.1131168831</v>
      </c>
      <c r="R15" s="8">
        <f t="shared" si="7"/>
        <v>1.1</v>
      </c>
      <c r="S15" s="9">
        <f t="shared" si="8"/>
        <v>0.105</v>
      </c>
      <c r="T15" s="8">
        <f t="shared" ref="T15:U15" si="19">AVERAGE(L15,N15,P15,R15)</f>
        <v>1.25</v>
      </c>
      <c r="U15" s="9">
        <f t="shared" si="19"/>
        <v>0.1370292208</v>
      </c>
    </row>
    <row r="16">
      <c r="A16" s="6">
        <v>100.0</v>
      </c>
      <c r="B16" s="7">
        <v>-0.4</v>
      </c>
      <c r="C16" s="7">
        <v>0.9</v>
      </c>
      <c r="D16" s="7">
        <v>0.8</v>
      </c>
      <c r="E16" s="8">
        <v>2.1</v>
      </c>
      <c r="F16" s="7">
        <v>2.1</v>
      </c>
      <c r="G16" s="8">
        <v>3.4</v>
      </c>
      <c r="H16" s="7">
        <v>3.4</v>
      </c>
      <c r="I16" s="8">
        <v>4.5</v>
      </c>
      <c r="K16" s="6">
        <v>100.0</v>
      </c>
      <c r="L16" s="8">
        <f t="shared" si="2"/>
        <v>1.3</v>
      </c>
      <c r="M16" s="9">
        <f t="shared" si="3"/>
        <v>0.165</v>
      </c>
      <c r="N16" s="8">
        <f t="shared" si="4"/>
        <v>1.3</v>
      </c>
      <c r="O16" s="9">
        <f t="shared" si="5"/>
        <v>0.165</v>
      </c>
      <c r="P16" s="8">
        <f t="shared" si="6"/>
        <v>1.3</v>
      </c>
      <c r="Q16" s="9">
        <f t="shared" si="10"/>
        <v>0.115070028</v>
      </c>
      <c r="R16" s="8">
        <f t="shared" si="7"/>
        <v>1.1</v>
      </c>
      <c r="S16" s="9">
        <f t="shared" si="8"/>
        <v>0.105</v>
      </c>
      <c r="T16" s="8">
        <f t="shared" ref="T16:U16" si="20">AVERAGE(L16,N16,P16,R16)</f>
        <v>1.25</v>
      </c>
      <c r="U16" s="9">
        <f t="shared" si="20"/>
        <v>0.137517507</v>
      </c>
    </row>
  </sheetData>
  <mergeCells count="13">
    <mergeCell ref="L3:M3"/>
    <mergeCell ref="N3:O3"/>
    <mergeCell ref="P3:Q3"/>
    <mergeCell ref="R3:S3"/>
    <mergeCell ref="A1:I1"/>
    <mergeCell ref="K1:U1"/>
    <mergeCell ref="B2:I2"/>
    <mergeCell ref="L2:U2"/>
    <mergeCell ref="B3:C3"/>
    <mergeCell ref="D3:E3"/>
    <mergeCell ref="F3:G3"/>
    <mergeCell ref="T3:U3"/>
    <mergeCell ref="H3:I3"/>
  </mergeCells>
  <drawing r:id="rId1"/>
</worksheet>
</file>