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<sst xmlns="http://schemas.openxmlformats.org/spreadsheetml/2006/main" count="20" uniqueCount="18">
  <si>
    <t>Trial distance cm</t>
  </si>
  <si>
    <t>Min</t>
  </si>
  <si>
    <t>Max</t>
  </si>
  <si>
    <t>Mean</t>
  </si>
  <si>
    <t>SD</t>
  </si>
  <si>
    <t xml:space="preserve">Uncertainty </t>
  </si>
  <si>
    <t>y^(1/-1.17)</t>
  </si>
  <si>
    <t>5 amps</t>
  </si>
  <si>
    <t>1/B</t>
  </si>
  <si>
    <t xml:space="preserve">log x </t>
  </si>
  <si>
    <t>log y</t>
  </si>
  <si>
    <t xml:space="preserve">5 seconds 20 data points a second </t>
  </si>
  <si>
    <t>n = -1.17</t>
  </si>
  <si>
    <t>logA = 0.591</t>
  </si>
  <si>
    <t>Offset</t>
  </si>
  <si>
    <t>B Offset</t>
  </si>
  <si>
    <t>Log distance</t>
  </si>
  <si>
    <t>Loff B Offset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</si>
</sst>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color theme="1"/>
      <name val="Arial"/>
      <scheme val="minor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readingOrder="0" vertical="bottom"/>
    </xf>
    <xf borderId="0" fillId="0" fontId="2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log y vs. log x 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Sheet1!$L$1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Sheet1!$K$2:$K$30</c:f>
            </c:numRef>
          </c:xVal>
          <c:yVal>
            <c:numRef>
              <c:f>Sheet1!$L$2:$L$30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361194"/>
        <c:axId val="382919590"/>
      </c:scatterChart>
      <c:valAx>
        <c:axId val="42436119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log x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82919590"/>
      </c:valAx>
      <c:valAx>
        <c:axId val="3829195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log 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2436119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Graph Linearization 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</c:trendline>
          <c:xVal>
            <c:numRef>
              <c:f>Sheet1!$A$2:$A$30</c:f>
            </c:numRef>
          </c:xVal>
          <c:yVal>
            <c:numRef>
              <c:f>Sheet1!$G$2:$G$30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995773"/>
        <c:axId val="1132363988"/>
      </c:scatterChart>
      <c:valAx>
        <c:axId val="205499577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Trial distance cm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32363988"/>
      </c:valAx>
      <c:valAx>
        <c:axId val="11323639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y^(1/-1.17)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5499577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Trial distance v 1/B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Sheet1!$J$1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Sheet1!$A$2:$A$30</c:f>
            </c:numRef>
          </c:xVal>
          <c:yVal>
            <c:numRef>
              <c:f>Sheet1!$J$2:$J$30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7395083"/>
        <c:axId val="1436019006"/>
      </c:scatterChart>
      <c:valAx>
        <c:axId val="201739508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36019006"/>
      </c:valAx>
      <c:valAx>
        <c:axId val="14360190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Trial distance cm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1739508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Loff B Offset vs. Log distance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Sheet2!$F$2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Sheet2!$E$3:$E$31</c:f>
            </c:numRef>
          </c:xVal>
          <c:yVal>
            <c:numRef>
              <c:f>Sheet2!$F$3:$F$31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130161"/>
        <c:axId val="958897290"/>
      </c:scatterChart>
      <c:valAx>
        <c:axId val="87213016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Log distance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58897290"/>
      </c:valAx>
      <c:valAx>
        <c:axId val="9588972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Loff B Offset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7213016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30</xdr:row>
      <xdr:rowOff>57150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476250</xdr:colOff>
      <xdr:row>24</xdr:row>
      <xdr:rowOff>76200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476250</xdr:colOff>
      <xdr:row>5</xdr:row>
      <xdr:rowOff>200025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942975</xdr:colOff>
      <xdr:row>23</xdr:row>
      <xdr:rowOff>161925</xdr:rowOff>
    </xdr:from>
    <xdr:ext cx="9991725" cy="619125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8</v>
      </c>
      <c r="K1" s="1" t="s">
        <v>9</v>
      </c>
      <c r="L1" s="1" t="s">
        <v>10</v>
      </c>
    </row>
    <row r="2">
      <c r="A2" s="1">
        <v>1.0</v>
      </c>
      <c r="B2" s="1">
        <v>2.49</v>
      </c>
      <c r="C2" s="1">
        <v>2.846</v>
      </c>
      <c r="D2" s="1">
        <v>2.666</v>
      </c>
      <c r="E2" s="1">
        <v>0.07621</v>
      </c>
      <c r="F2" s="2">
        <f t="shared" ref="F2:F30" si="2">(C2-B2)/2</f>
        <v>0.178</v>
      </c>
      <c r="G2" s="2">
        <f t="shared" ref="G2:G30" si="3">B2^(1/-1.17)</f>
        <v>0.4585303422</v>
      </c>
      <c r="H2" s="1" t="s">
        <v>11</v>
      </c>
      <c r="J2" s="2">
        <f t="shared" ref="J2:J30" si="4">1/D2</f>
        <v>0.3750937734</v>
      </c>
      <c r="K2" s="2">
        <f t="shared" ref="K2:L2" si="1">log(A2)</f>
        <v>0</v>
      </c>
      <c r="L2" s="2">
        <f t="shared" si="1"/>
        <v>0.3961993471</v>
      </c>
    </row>
    <row r="3">
      <c r="A3" s="1">
        <v>1.5</v>
      </c>
      <c r="B3" s="1">
        <v>2.016</v>
      </c>
      <c r="C3" s="1">
        <v>2.231</v>
      </c>
      <c r="D3" s="1">
        <v>2.105</v>
      </c>
      <c r="E3" s="1">
        <v>0.05672</v>
      </c>
      <c r="F3" s="2">
        <f t="shared" si="2"/>
        <v>0.1075</v>
      </c>
      <c r="G3" s="2">
        <f t="shared" si="3"/>
        <v>0.5492267555</v>
      </c>
      <c r="J3" s="2">
        <f t="shared" si="4"/>
        <v>0.4750593824</v>
      </c>
      <c r="K3" s="2">
        <f t="shared" ref="K3:L3" si="5">log(A3)</f>
        <v>0.1760912591</v>
      </c>
      <c r="L3" s="2">
        <f t="shared" si="5"/>
        <v>0.3044905278</v>
      </c>
    </row>
    <row r="4">
      <c r="A4" s="1">
        <v>2.0</v>
      </c>
      <c r="B4" s="1">
        <v>1.64</v>
      </c>
      <c r="C4" s="1">
        <v>1.836</v>
      </c>
      <c r="D4" s="1">
        <v>1.714</v>
      </c>
      <c r="E4" s="1">
        <v>0.05669</v>
      </c>
      <c r="F4" s="2">
        <f t="shared" si="2"/>
        <v>0.098</v>
      </c>
      <c r="G4" s="2">
        <f t="shared" si="3"/>
        <v>0.6551983264</v>
      </c>
      <c r="J4" s="2">
        <f t="shared" si="4"/>
        <v>0.5834305718</v>
      </c>
      <c r="K4" s="2">
        <f t="shared" ref="K4:L4" si="6">log(A4)</f>
        <v>0.3010299957</v>
      </c>
      <c r="L4" s="2">
        <f t="shared" si="6"/>
        <v>0.214843848</v>
      </c>
    </row>
    <row r="5">
      <c r="A5" s="1">
        <v>2.5</v>
      </c>
      <c r="B5" s="1">
        <v>1.429</v>
      </c>
      <c r="C5" s="1">
        <v>1.597</v>
      </c>
      <c r="D5" s="1">
        <v>1.502</v>
      </c>
      <c r="E5" s="1">
        <v>0.05595</v>
      </c>
      <c r="F5" s="2">
        <f t="shared" si="2"/>
        <v>0.084</v>
      </c>
      <c r="G5" s="2">
        <f t="shared" si="3"/>
        <v>0.7370446898</v>
      </c>
      <c r="J5" s="2">
        <f t="shared" si="4"/>
        <v>0.6657789614</v>
      </c>
      <c r="K5" s="2">
        <f t="shared" ref="K5:L5" si="7">log(A5)</f>
        <v>0.3979400087</v>
      </c>
      <c r="L5" s="2">
        <f t="shared" si="7"/>
        <v>0.1550322288</v>
      </c>
    </row>
    <row r="6">
      <c r="A6" s="1">
        <v>3.0</v>
      </c>
      <c r="B6" s="1">
        <v>1.174</v>
      </c>
      <c r="C6" s="1">
        <v>1.339</v>
      </c>
      <c r="D6" s="1">
        <v>1.257</v>
      </c>
      <c r="E6" s="1">
        <v>0.05422</v>
      </c>
      <c r="F6" s="2">
        <f t="shared" si="2"/>
        <v>0.0825</v>
      </c>
      <c r="G6" s="2">
        <f t="shared" si="3"/>
        <v>0.8718757891</v>
      </c>
      <c r="J6" s="2">
        <f t="shared" si="4"/>
        <v>0.7955449483</v>
      </c>
      <c r="K6" s="2">
        <f t="shared" ref="K6:L6" si="8">log(A6)</f>
        <v>0.4771212547</v>
      </c>
      <c r="L6" s="2">
        <f t="shared" si="8"/>
        <v>0.06966809691</v>
      </c>
    </row>
    <row r="7">
      <c r="A7" s="1">
        <v>3.5</v>
      </c>
      <c r="B7" s="1">
        <v>1.002</v>
      </c>
      <c r="C7" s="1">
        <v>1.162</v>
      </c>
      <c r="D7" s="1">
        <v>1.068</v>
      </c>
      <c r="E7" s="1">
        <v>0.05642</v>
      </c>
      <c r="F7" s="2">
        <f t="shared" si="2"/>
        <v>0.08</v>
      </c>
      <c r="G7" s="2">
        <f t="shared" si="3"/>
        <v>0.9982937627</v>
      </c>
      <c r="J7" s="2">
        <f t="shared" si="4"/>
        <v>0.936329588</v>
      </c>
      <c r="K7" s="2">
        <f t="shared" ref="K7:L7" si="9">log(A7)</f>
        <v>0.5440680444</v>
      </c>
      <c r="L7" s="2">
        <f t="shared" si="9"/>
        <v>0.0008677215312</v>
      </c>
    </row>
    <row r="8">
      <c r="A8" s="1">
        <v>4.0</v>
      </c>
      <c r="B8" s="1">
        <v>0.8841</v>
      </c>
      <c r="C8" s="1">
        <v>1.033</v>
      </c>
      <c r="D8" s="1">
        <v>0.9385</v>
      </c>
      <c r="E8" s="1">
        <v>0.05229</v>
      </c>
      <c r="F8" s="2">
        <f t="shared" si="2"/>
        <v>0.07445</v>
      </c>
      <c r="G8" s="2">
        <f t="shared" si="3"/>
        <v>1.111028775</v>
      </c>
      <c r="J8" s="2">
        <f t="shared" si="4"/>
        <v>1.065530101</v>
      </c>
      <c r="K8" s="2">
        <f t="shared" ref="K8:L8" si="10">log(A8)</f>
        <v>0.6020599913</v>
      </c>
      <c r="L8" s="2">
        <f t="shared" si="10"/>
        <v>-0.05349860943</v>
      </c>
    </row>
    <row r="9">
      <c r="A9" s="1">
        <v>4.5</v>
      </c>
      <c r="B9" s="1">
        <v>0.8097</v>
      </c>
      <c r="C9" s="1">
        <v>0.9468</v>
      </c>
      <c r="D9" s="1">
        <v>0.86</v>
      </c>
      <c r="E9" s="1">
        <v>0.04676</v>
      </c>
      <c r="F9" s="2">
        <f t="shared" si="2"/>
        <v>0.06855</v>
      </c>
      <c r="G9" s="2">
        <f t="shared" si="3"/>
        <v>1.197720372</v>
      </c>
      <c r="J9" s="2">
        <f t="shared" si="4"/>
        <v>1.162790698</v>
      </c>
      <c r="K9" s="2">
        <f t="shared" ref="K9:L9" si="11">log(A9)</f>
        <v>0.6532125138</v>
      </c>
      <c r="L9" s="2">
        <f t="shared" si="11"/>
        <v>-0.09167586072</v>
      </c>
    </row>
    <row r="10">
      <c r="A10" s="1">
        <v>5.0</v>
      </c>
      <c r="B10" s="1">
        <v>0.6961</v>
      </c>
      <c r="C10" s="1">
        <v>0.841</v>
      </c>
      <c r="D10" s="1">
        <v>0.7447</v>
      </c>
      <c r="E10" s="1">
        <v>0.04687</v>
      </c>
      <c r="F10" s="2">
        <f t="shared" si="2"/>
        <v>0.07245</v>
      </c>
      <c r="G10" s="2">
        <f t="shared" si="3"/>
        <v>1.362914742</v>
      </c>
      <c r="J10" s="2">
        <f t="shared" si="4"/>
        <v>1.342822613</v>
      </c>
      <c r="K10" s="2">
        <f t="shared" ref="K10:L10" si="12">log(A10)</f>
        <v>0.6989700043</v>
      </c>
      <c r="L10" s="2">
        <f t="shared" si="12"/>
        <v>-0.1573283662</v>
      </c>
    </row>
    <row r="11">
      <c r="A11" s="1">
        <v>5.5</v>
      </c>
      <c r="B11" s="1">
        <v>0.6176</v>
      </c>
      <c r="C11" s="1">
        <v>0.7509</v>
      </c>
      <c r="D11" s="1">
        <v>0.6592</v>
      </c>
      <c r="E11" s="1">
        <v>0.03993</v>
      </c>
      <c r="F11" s="2">
        <f t="shared" si="2"/>
        <v>0.06665</v>
      </c>
      <c r="G11" s="2">
        <f t="shared" si="3"/>
        <v>1.509672209</v>
      </c>
      <c r="J11" s="2">
        <f t="shared" si="4"/>
        <v>1.516990291</v>
      </c>
      <c r="K11" s="2">
        <f t="shared" ref="K11:L11" si="13">log(A11)</f>
        <v>0.7403626895</v>
      </c>
      <c r="L11" s="2">
        <f t="shared" si="13"/>
        <v>-0.2092927127</v>
      </c>
    </row>
    <row r="12">
      <c r="A12" s="1">
        <v>6.0</v>
      </c>
      <c r="B12" s="1">
        <v>0.559</v>
      </c>
      <c r="C12" s="1">
        <v>0.6803</v>
      </c>
      <c r="D12" s="1">
        <v>0.6075</v>
      </c>
      <c r="E12" s="1">
        <v>0.04076</v>
      </c>
      <c r="F12" s="2">
        <f t="shared" si="2"/>
        <v>0.06065</v>
      </c>
      <c r="G12" s="2">
        <f t="shared" si="3"/>
        <v>1.643945227</v>
      </c>
      <c r="J12" s="2">
        <f t="shared" si="4"/>
        <v>1.646090535</v>
      </c>
      <c r="K12" s="2">
        <f t="shared" ref="K12:L12" si="14">log(A12)</f>
        <v>0.7781512504</v>
      </c>
      <c r="L12" s="2">
        <f t="shared" si="14"/>
        <v>-0.2525881921</v>
      </c>
    </row>
    <row r="13">
      <c r="A13" s="1">
        <v>6.5</v>
      </c>
      <c r="B13" s="1">
        <v>0.5081</v>
      </c>
      <c r="C13" s="1">
        <v>0.6176</v>
      </c>
      <c r="D13" s="1">
        <v>0.5413</v>
      </c>
      <c r="E13" s="1">
        <v>0.032</v>
      </c>
      <c r="F13" s="2">
        <f t="shared" si="2"/>
        <v>0.05475</v>
      </c>
      <c r="G13" s="2">
        <f t="shared" si="3"/>
        <v>1.783715041</v>
      </c>
      <c r="J13" s="2">
        <f t="shared" si="4"/>
        <v>1.847404397</v>
      </c>
      <c r="K13" s="2">
        <f t="shared" ref="K13:L13" si="15">log(A13)</f>
        <v>0.8129133566</v>
      </c>
      <c r="L13" s="2">
        <f t="shared" si="15"/>
        <v>-0.2940508051</v>
      </c>
    </row>
    <row r="14">
      <c r="A14" s="1">
        <v>7.0</v>
      </c>
      <c r="B14" s="1">
        <v>0.469</v>
      </c>
      <c r="C14" s="1">
        <v>0.5745</v>
      </c>
      <c r="D14" s="1">
        <v>0.5092</v>
      </c>
      <c r="E14" s="1">
        <v>0.03354</v>
      </c>
      <c r="F14" s="2">
        <f t="shared" si="2"/>
        <v>0.05275</v>
      </c>
      <c r="G14" s="2">
        <f t="shared" si="3"/>
        <v>1.910068104</v>
      </c>
      <c r="H14" s="1" t="s">
        <v>12</v>
      </c>
      <c r="J14" s="2">
        <f t="shared" si="4"/>
        <v>1.963864886</v>
      </c>
      <c r="K14" s="2">
        <f t="shared" ref="K14:L14" si="16">log(A14)</f>
        <v>0.84509804</v>
      </c>
      <c r="L14" s="2">
        <f t="shared" si="16"/>
        <v>-0.3288271573</v>
      </c>
    </row>
    <row r="15">
      <c r="A15" s="1">
        <v>7.5</v>
      </c>
      <c r="B15" s="1">
        <v>0.422</v>
      </c>
      <c r="C15" s="1">
        <v>0.5199</v>
      </c>
      <c r="D15" s="1">
        <v>0.4591</v>
      </c>
      <c r="E15" s="1">
        <v>0.03051</v>
      </c>
      <c r="F15" s="2">
        <f t="shared" si="2"/>
        <v>0.04895</v>
      </c>
      <c r="G15" s="2">
        <f t="shared" si="3"/>
        <v>2.090478804</v>
      </c>
      <c r="H15" s="1" t="s">
        <v>13</v>
      </c>
      <c r="J15" s="2">
        <f t="shared" si="4"/>
        <v>2.17817469</v>
      </c>
      <c r="K15" s="2">
        <f t="shared" ref="K15:L15" si="17">log(A15)</f>
        <v>0.8750612634</v>
      </c>
      <c r="L15" s="2">
        <f t="shared" si="17"/>
        <v>-0.374687549</v>
      </c>
    </row>
    <row r="16">
      <c r="A16" s="1">
        <v>8.0</v>
      </c>
      <c r="B16" s="1">
        <v>0.3865</v>
      </c>
      <c r="C16" s="1">
        <v>0.4845</v>
      </c>
      <c r="D16" s="1">
        <v>0.4162</v>
      </c>
      <c r="E16" s="1">
        <v>0.02884</v>
      </c>
      <c r="F16" s="2">
        <f t="shared" si="2"/>
        <v>0.049</v>
      </c>
      <c r="G16" s="2">
        <f t="shared" si="3"/>
        <v>2.253531727</v>
      </c>
      <c r="J16" s="2">
        <f t="shared" si="4"/>
        <v>2.402691014</v>
      </c>
      <c r="K16" s="2">
        <f t="shared" ref="K16:L16" si="18">log(A16)</f>
        <v>0.903089987</v>
      </c>
      <c r="L16" s="2">
        <f t="shared" si="18"/>
        <v>-0.4128505017</v>
      </c>
    </row>
    <row r="17">
      <c r="A17" s="1">
        <v>8.5</v>
      </c>
      <c r="B17" s="1">
        <v>0.3514</v>
      </c>
      <c r="C17" s="1">
        <v>0.4493</v>
      </c>
      <c r="D17" s="1">
        <v>0.3842</v>
      </c>
      <c r="E17" s="1">
        <v>0.03141</v>
      </c>
      <c r="F17" s="2">
        <f t="shared" si="2"/>
        <v>0.04895</v>
      </c>
      <c r="G17" s="2">
        <f t="shared" si="3"/>
        <v>2.444576465</v>
      </c>
      <c r="J17" s="2">
        <f t="shared" si="4"/>
        <v>2.602811036</v>
      </c>
      <c r="K17" s="2">
        <f t="shared" ref="K17:L17" si="19">log(A17)</f>
        <v>0.9294189257</v>
      </c>
      <c r="L17" s="2">
        <f t="shared" si="19"/>
        <v>-0.4541982428</v>
      </c>
    </row>
    <row r="18">
      <c r="A18" s="1">
        <v>9.0</v>
      </c>
      <c r="B18" s="1">
        <v>0.324</v>
      </c>
      <c r="C18" s="1">
        <v>0.4141</v>
      </c>
      <c r="D18" s="1">
        <v>0.357</v>
      </c>
      <c r="E18" s="1">
        <v>0.02952</v>
      </c>
      <c r="F18" s="2">
        <f t="shared" si="2"/>
        <v>0.04505</v>
      </c>
      <c r="G18" s="2">
        <f t="shared" si="3"/>
        <v>2.62021904</v>
      </c>
      <c r="J18" s="2">
        <f t="shared" si="4"/>
        <v>2.801120448</v>
      </c>
      <c r="K18" s="2">
        <f t="shared" ref="K18:L18" si="20">log(A18)</f>
        <v>0.9542425094</v>
      </c>
      <c r="L18" s="2">
        <f t="shared" si="20"/>
        <v>-0.4894549898</v>
      </c>
    </row>
    <row r="19">
      <c r="A19" s="1">
        <v>9.5</v>
      </c>
      <c r="B19" s="1">
        <v>0.3004</v>
      </c>
      <c r="C19" s="1">
        <v>0.3865</v>
      </c>
      <c r="D19" s="1">
        <v>0.3296</v>
      </c>
      <c r="E19" s="1">
        <v>0.02644</v>
      </c>
      <c r="F19" s="2">
        <f t="shared" si="2"/>
        <v>0.04305</v>
      </c>
      <c r="G19" s="2">
        <f t="shared" si="3"/>
        <v>2.795183459</v>
      </c>
      <c r="J19" s="2">
        <f t="shared" si="4"/>
        <v>3.033980583</v>
      </c>
      <c r="K19" s="2">
        <f t="shared" ref="K19:L19" si="21">log(A19)</f>
        <v>0.9777236053</v>
      </c>
      <c r="L19" s="2">
        <f t="shared" si="21"/>
        <v>-0.5223000717</v>
      </c>
    </row>
    <row r="20">
      <c r="A20" s="1">
        <v>10.0</v>
      </c>
      <c r="B20" s="1">
        <v>0.2695</v>
      </c>
      <c r="C20" s="1">
        <v>0.3514</v>
      </c>
      <c r="D20" s="1">
        <v>0.2965</v>
      </c>
      <c r="E20" s="1">
        <v>0.02649</v>
      </c>
      <c r="F20" s="2">
        <f t="shared" si="2"/>
        <v>0.04095</v>
      </c>
      <c r="G20" s="2">
        <f t="shared" si="3"/>
        <v>3.066916178</v>
      </c>
      <c r="J20" s="2">
        <f t="shared" si="4"/>
        <v>3.372681282</v>
      </c>
      <c r="K20" s="2">
        <f t="shared" ref="K20:L20" si="22">log(A20)</f>
        <v>1</v>
      </c>
      <c r="L20" s="2">
        <f t="shared" si="22"/>
        <v>-0.5694412305</v>
      </c>
    </row>
    <row r="21">
      <c r="A21" s="1">
        <v>10.5</v>
      </c>
      <c r="B21" s="1">
        <v>0.2534</v>
      </c>
      <c r="C21" s="1">
        <v>0.3395</v>
      </c>
      <c r="D21" s="1">
        <v>0.2833</v>
      </c>
      <c r="E21" s="1">
        <v>0.02902</v>
      </c>
      <c r="F21" s="2">
        <f t="shared" si="2"/>
        <v>0.04305</v>
      </c>
      <c r="G21" s="2">
        <f t="shared" si="3"/>
        <v>3.232711882</v>
      </c>
      <c r="J21" s="2">
        <f t="shared" si="4"/>
        <v>3.529827038</v>
      </c>
      <c r="K21" s="2">
        <f t="shared" ref="K21:L21" si="23">log(A21)</f>
        <v>1.021189299</v>
      </c>
      <c r="L21" s="2">
        <f t="shared" si="23"/>
        <v>-0.5961933895</v>
      </c>
    </row>
    <row r="22">
      <c r="A22" s="1">
        <v>11.0</v>
      </c>
      <c r="B22" s="1">
        <v>0.2301</v>
      </c>
      <c r="C22" s="1">
        <v>0.3122</v>
      </c>
      <c r="D22" s="1">
        <v>0.2565</v>
      </c>
      <c r="E22" s="1">
        <v>0.02553</v>
      </c>
      <c r="F22" s="2">
        <f t="shared" si="2"/>
        <v>0.04105</v>
      </c>
      <c r="G22" s="2">
        <f t="shared" si="3"/>
        <v>3.510511592</v>
      </c>
      <c r="J22" s="2">
        <f t="shared" si="4"/>
        <v>3.898635478</v>
      </c>
      <c r="K22" s="2">
        <f t="shared" ref="K22:L22" si="24">log(A22)</f>
        <v>1.041392685</v>
      </c>
      <c r="L22" s="2">
        <f t="shared" si="24"/>
        <v>-0.6380833813</v>
      </c>
    </row>
    <row r="23">
      <c r="A23" s="1">
        <v>11.5</v>
      </c>
      <c r="B23" s="1">
        <v>0.2143</v>
      </c>
      <c r="C23" s="1">
        <v>0.3004</v>
      </c>
      <c r="D23" s="1">
        <v>0.2415</v>
      </c>
      <c r="E23" s="1">
        <v>0.02286</v>
      </c>
      <c r="F23" s="2">
        <f t="shared" si="2"/>
        <v>0.04305</v>
      </c>
      <c r="G23" s="2">
        <f t="shared" si="3"/>
        <v>3.73057626</v>
      </c>
      <c r="J23" s="2">
        <f t="shared" si="4"/>
        <v>4.140786749</v>
      </c>
      <c r="K23" s="2">
        <f t="shared" ref="K23:L23" si="25">log(A23)</f>
        <v>1.06069784</v>
      </c>
      <c r="L23" s="2">
        <f t="shared" si="25"/>
        <v>-0.668977829</v>
      </c>
    </row>
    <row r="24">
      <c r="A24" s="1">
        <v>12.0</v>
      </c>
      <c r="B24" s="1">
        <v>0.1986</v>
      </c>
      <c r="C24" s="1">
        <v>0.2692</v>
      </c>
      <c r="D24" s="1">
        <v>0.2221</v>
      </c>
      <c r="E24" s="1">
        <v>0.02496</v>
      </c>
      <c r="F24" s="2">
        <f t="shared" si="2"/>
        <v>0.0353</v>
      </c>
      <c r="G24" s="2">
        <f t="shared" si="3"/>
        <v>3.981234327</v>
      </c>
      <c r="J24" s="2">
        <f t="shared" si="4"/>
        <v>4.502476362</v>
      </c>
      <c r="K24" s="2">
        <f t="shared" ref="K24:L24" si="26">log(A24)</f>
        <v>1.079181246</v>
      </c>
      <c r="L24" s="2">
        <f t="shared" si="26"/>
        <v>-0.7020207558</v>
      </c>
    </row>
    <row r="25">
      <c r="A25" s="1">
        <v>12.5</v>
      </c>
      <c r="B25" s="1">
        <v>0.1828</v>
      </c>
      <c r="C25" s="1">
        <v>0.2574</v>
      </c>
      <c r="D25" s="1">
        <v>0.1994</v>
      </c>
      <c r="E25" s="1">
        <v>0.02179</v>
      </c>
      <c r="F25" s="2">
        <f t="shared" si="2"/>
        <v>0.0373</v>
      </c>
      <c r="G25" s="2">
        <f t="shared" si="3"/>
        <v>4.273557779</v>
      </c>
      <c r="J25" s="2">
        <f t="shared" si="4"/>
        <v>5.015045135</v>
      </c>
      <c r="K25" s="2">
        <f t="shared" ref="K25:L25" si="27">log(A25)</f>
        <v>1.096910013</v>
      </c>
      <c r="L25" s="2">
        <f t="shared" si="27"/>
        <v>-0.7380238086</v>
      </c>
    </row>
    <row r="26">
      <c r="A26" s="1">
        <v>13.0</v>
      </c>
      <c r="B26" s="1">
        <v>0.1712</v>
      </c>
      <c r="C26" s="1">
        <v>0.2337</v>
      </c>
      <c r="D26" s="1">
        <v>0.1943</v>
      </c>
      <c r="E26" s="1">
        <v>0.0225</v>
      </c>
      <c r="F26" s="2">
        <f t="shared" si="2"/>
        <v>0.03125</v>
      </c>
      <c r="G26" s="2">
        <f t="shared" si="3"/>
        <v>4.519860085</v>
      </c>
      <c r="J26" s="2">
        <f t="shared" si="4"/>
        <v>5.146680391</v>
      </c>
      <c r="K26" s="2">
        <f t="shared" ref="K26:L26" si="28">log(A26)</f>
        <v>1.113943352</v>
      </c>
      <c r="L26" s="2">
        <f t="shared" si="28"/>
        <v>-0.7664962397</v>
      </c>
    </row>
    <row r="27">
      <c r="A27" s="1">
        <v>13.5</v>
      </c>
      <c r="B27" s="1">
        <v>0.1555</v>
      </c>
      <c r="C27" s="1">
        <v>0.2261</v>
      </c>
      <c r="D27" s="1">
        <v>0.1803</v>
      </c>
      <c r="E27" s="1">
        <v>0.02043</v>
      </c>
      <c r="F27" s="2">
        <f t="shared" si="2"/>
        <v>0.0353</v>
      </c>
      <c r="G27" s="2">
        <f t="shared" si="3"/>
        <v>4.907143108</v>
      </c>
      <c r="J27" s="2">
        <f t="shared" si="4"/>
        <v>5.546311703</v>
      </c>
      <c r="K27" s="2">
        <f t="shared" ref="K27:L27" si="29">log(A27)</f>
        <v>1.130333768</v>
      </c>
      <c r="L27" s="2">
        <f t="shared" si="29"/>
        <v>-0.8082696066</v>
      </c>
    </row>
    <row r="28">
      <c r="A28" s="1">
        <v>14.0</v>
      </c>
      <c r="B28" s="1">
        <v>0.1437</v>
      </c>
      <c r="C28" s="1">
        <v>0.2064</v>
      </c>
      <c r="D28" s="1">
        <v>0.1681</v>
      </c>
      <c r="E28" s="1">
        <v>0.02103</v>
      </c>
      <c r="F28" s="2">
        <f t="shared" si="2"/>
        <v>0.03135</v>
      </c>
      <c r="G28" s="2">
        <f t="shared" si="3"/>
        <v>5.249554156</v>
      </c>
      <c r="J28" s="2">
        <f t="shared" si="4"/>
        <v>5.948839976</v>
      </c>
      <c r="K28" s="2">
        <f t="shared" ref="K28:L28" si="30">log(A28)</f>
        <v>1.146128036</v>
      </c>
      <c r="L28" s="2">
        <f t="shared" si="30"/>
        <v>-0.8425432319</v>
      </c>
    </row>
    <row r="29">
      <c r="A29" s="1">
        <v>14.5</v>
      </c>
      <c r="B29" s="1">
        <v>0.1358</v>
      </c>
      <c r="C29" s="1">
        <v>0.2025</v>
      </c>
      <c r="D29" s="1">
        <v>0.1623</v>
      </c>
      <c r="E29" s="1">
        <v>0.02198</v>
      </c>
      <c r="F29" s="2">
        <f t="shared" si="2"/>
        <v>0.03335</v>
      </c>
      <c r="G29" s="2">
        <f t="shared" si="3"/>
        <v>5.509488841</v>
      </c>
      <c r="J29" s="2">
        <f t="shared" si="4"/>
        <v>6.161429452</v>
      </c>
      <c r="K29" s="2">
        <f t="shared" ref="K29:L29" si="31">log(A29)</f>
        <v>1.161368002</v>
      </c>
      <c r="L29" s="2">
        <f t="shared" si="31"/>
        <v>-0.8671002301</v>
      </c>
    </row>
    <row r="30">
      <c r="A30" s="1">
        <v>15.0</v>
      </c>
      <c r="B30" s="1">
        <v>0.1282</v>
      </c>
      <c r="C30" s="1">
        <v>0.1907</v>
      </c>
      <c r="D30" s="1">
        <v>0.1509</v>
      </c>
      <c r="E30" s="1">
        <v>0.02096</v>
      </c>
      <c r="F30" s="2">
        <f t="shared" si="2"/>
        <v>0.03125</v>
      </c>
      <c r="G30" s="2">
        <f t="shared" si="3"/>
        <v>5.787471526</v>
      </c>
      <c r="J30" s="2">
        <f t="shared" si="4"/>
        <v>6.626905235</v>
      </c>
      <c r="K30" s="2">
        <f t="shared" ref="K30:L30" si="32">log(A30)</f>
        <v>1.176091259</v>
      </c>
      <c r="L30" s="2">
        <f t="shared" si="32"/>
        <v>-0.8921119748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/>
      <c r="B1" s="3" t="s">
        <v>14</v>
      </c>
      <c r="C1" s="4">
        <v>0.0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 t="s">
        <v>0</v>
      </c>
      <c r="B2" s="3" t="s">
        <v>3</v>
      </c>
      <c r="C2" s="3" t="s">
        <v>15</v>
      </c>
      <c r="D2" s="3"/>
      <c r="E2" s="3" t="s">
        <v>16</v>
      </c>
      <c r="F2" s="3" t="s">
        <v>17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5">
        <v>1.0</v>
      </c>
      <c r="B3" s="5">
        <v>2.666</v>
      </c>
      <c r="C3" s="5">
        <f t="shared" ref="C3:C31" si="1">B3+$C$1</f>
        <v>2.666</v>
      </c>
      <c r="D3" s="3"/>
      <c r="E3" s="5">
        <f t="shared" ref="E3:E31" si="2">log(A3)</f>
        <v>0</v>
      </c>
      <c r="F3" s="5">
        <f t="shared" ref="F3:F31" si="3">log(C3)</f>
        <v>0.4258601451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>
        <v>1.5</v>
      </c>
      <c r="B4" s="5">
        <v>2.105</v>
      </c>
      <c r="C4" s="5">
        <f t="shared" si="1"/>
        <v>2.105</v>
      </c>
      <c r="D4" s="3"/>
      <c r="E4" s="5">
        <f t="shared" si="2"/>
        <v>0.1760912591</v>
      </c>
      <c r="F4" s="5">
        <f t="shared" si="3"/>
        <v>0.3232521002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5">
        <v>2.0</v>
      </c>
      <c r="B5" s="5">
        <v>1.714</v>
      </c>
      <c r="C5" s="5">
        <f t="shared" si="1"/>
        <v>1.714</v>
      </c>
      <c r="D5" s="3"/>
      <c r="E5" s="5">
        <f t="shared" si="2"/>
        <v>0.3010299957</v>
      </c>
      <c r="F5" s="5">
        <f t="shared" si="3"/>
        <v>0.2340108176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5">
        <v>2.5</v>
      </c>
      <c r="B6" s="5">
        <v>1.502</v>
      </c>
      <c r="C6" s="5">
        <f t="shared" si="1"/>
        <v>1.502</v>
      </c>
      <c r="D6" s="3"/>
      <c r="E6" s="5">
        <f t="shared" si="2"/>
        <v>0.3979400087</v>
      </c>
      <c r="F6" s="5">
        <f t="shared" si="3"/>
        <v>0.1766699327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5">
        <v>3.0</v>
      </c>
      <c r="B7" s="5">
        <v>1.257</v>
      </c>
      <c r="C7" s="5">
        <f t="shared" si="1"/>
        <v>1.257</v>
      </c>
      <c r="D7" s="3"/>
      <c r="E7" s="5">
        <f t="shared" si="2"/>
        <v>0.4771212547</v>
      </c>
      <c r="F7" s="5">
        <f t="shared" si="3"/>
        <v>0.09933527769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5">
        <v>3.5</v>
      </c>
      <c r="B8" s="5">
        <v>1.068</v>
      </c>
      <c r="C8" s="5">
        <f t="shared" si="1"/>
        <v>1.068</v>
      </c>
      <c r="D8" s="3"/>
      <c r="E8" s="5">
        <f t="shared" si="2"/>
        <v>0.5440680444</v>
      </c>
      <c r="F8" s="5">
        <f t="shared" si="3"/>
        <v>0.02857125269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5">
        <v>4.0</v>
      </c>
      <c r="B9" s="5">
        <v>0.9385</v>
      </c>
      <c r="C9" s="5">
        <f t="shared" si="1"/>
        <v>0.9385</v>
      </c>
      <c r="D9" s="3"/>
      <c r="E9" s="5">
        <f t="shared" si="2"/>
        <v>0.6020599913</v>
      </c>
      <c r="F9" s="5">
        <f t="shared" si="3"/>
        <v>-0.02756572304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5">
        <v>4.5</v>
      </c>
      <c r="B10" s="5">
        <v>0.86</v>
      </c>
      <c r="C10" s="5">
        <f t="shared" si="1"/>
        <v>0.86</v>
      </c>
      <c r="D10" s="3"/>
      <c r="E10" s="5">
        <f t="shared" si="2"/>
        <v>0.6532125138</v>
      </c>
      <c r="F10" s="5">
        <f t="shared" si="3"/>
        <v>-0.06550154876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5">
        <v>5.0</v>
      </c>
      <c r="B11" s="5">
        <v>0.7447</v>
      </c>
      <c r="C11" s="5">
        <f t="shared" si="1"/>
        <v>0.7447</v>
      </c>
      <c r="D11" s="3"/>
      <c r="E11" s="5">
        <f t="shared" si="2"/>
        <v>0.6989700043</v>
      </c>
      <c r="F11" s="5">
        <f t="shared" si="3"/>
        <v>-0.1280186462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5">
        <v>5.5</v>
      </c>
      <c r="B12" s="5">
        <v>0.6592</v>
      </c>
      <c r="C12" s="5">
        <f t="shared" si="1"/>
        <v>0.6592</v>
      </c>
      <c r="D12" s="3"/>
      <c r="E12" s="5">
        <f t="shared" si="2"/>
        <v>0.7403626895</v>
      </c>
      <c r="F12" s="5">
        <f t="shared" si="3"/>
        <v>-0.1809828013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5">
        <v>6.0</v>
      </c>
      <c r="B13" s="5">
        <v>0.6075</v>
      </c>
      <c r="C13" s="5">
        <f t="shared" si="1"/>
        <v>0.6075</v>
      </c>
      <c r="D13" s="3"/>
      <c r="E13" s="5">
        <f t="shared" si="2"/>
        <v>0.7781512504</v>
      </c>
      <c r="F13" s="5">
        <f t="shared" si="3"/>
        <v>-0.2164537177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5">
        <v>6.5</v>
      </c>
      <c r="B14" s="5">
        <v>0.5413</v>
      </c>
      <c r="C14" s="5">
        <f t="shared" si="1"/>
        <v>0.5413</v>
      </c>
      <c r="D14" s="3"/>
      <c r="E14" s="5">
        <f t="shared" si="2"/>
        <v>0.8129133566</v>
      </c>
      <c r="F14" s="5">
        <f t="shared" si="3"/>
        <v>-0.2665619729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5">
        <v>7.0</v>
      </c>
      <c r="B15" s="5">
        <v>0.5092</v>
      </c>
      <c r="C15" s="5">
        <f t="shared" si="1"/>
        <v>0.5092</v>
      </c>
      <c r="D15" s="3"/>
      <c r="E15" s="5">
        <f t="shared" si="2"/>
        <v>0.84509804</v>
      </c>
      <c r="F15" s="5">
        <f t="shared" si="3"/>
        <v>-0.293111605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5">
        <v>7.5</v>
      </c>
      <c r="B16" s="5">
        <v>0.4591</v>
      </c>
      <c r="C16" s="5">
        <f t="shared" si="1"/>
        <v>0.4591</v>
      </c>
      <c r="D16" s="3"/>
      <c r="E16" s="5">
        <f t="shared" si="2"/>
        <v>0.8750612634</v>
      </c>
      <c r="F16" s="5">
        <f t="shared" si="3"/>
        <v>-0.3380927072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5">
        <v>8.0</v>
      </c>
      <c r="B17" s="5">
        <v>0.4162</v>
      </c>
      <c r="C17" s="5">
        <f t="shared" si="1"/>
        <v>0.4162</v>
      </c>
      <c r="D17" s="3"/>
      <c r="E17" s="5">
        <f t="shared" si="2"/>
        <v>0.903089987</v>
      </c>
      <c r="F17" s="5">
        <f t="shared" si="3"/>
        <v>-0.3806979241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5">
        <v>8.5</v>
      </c>
      <c r="B18" s="5">
        <v>0.3842</v>
      </c>
      <c r="C18" s="5">
        <f t="shared" si="1"/>
        <v>0.3842</v>
      </c>
      <c r="D18" s="3"/>
      <c r="E18" s="5">
        <f t="shared" si="2"/>
        <v>0.9294189257</v>
      </c>
      <c r="F18" s="5">
        <f t="shared" si="3"/>
        <v>-0.4154426395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5">
        <v>9.0</v>
      </c>
      <c r="B19" s="5">
        <v>0.357</v>
      </c>
      <c r="C19" s="5">
        <f t="shared" si="1"/>
        <v>0.357</v>
      </c>
      <c r="D19" s="3"/>
      <c r="E19" s="5">
        <f t="shared" si="2"/>
        <v>0.9542425094</v>
      </c>
      <c r="F19" s="5">
        <f t="shared" si="3"/>
        <v>-0.4473317839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5">
        <v>9.5</v>
      </c>
      <c r="B20" s="5">
        <v>0.3296</v>
      </c>
      <c r="C20" s="5">
        <f t="shared" si="1"/>
        <v>0.3296</v>
      </c>
      <c r="D20" s="3"/>
      <c r="E20" s="5">
        <f t="shared" si="2"/>
        <v>0.9777236053</v>
      </c>
      <c r="F20" s="5">
        <f t="shared" si="3"/>
        <v>-0.482012797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5">
        <v>10.0</v>
      </c>
      <c r="B21" s="5">
        <v>0.2965</v>
      </c>
      <c r="C21" s="5">
        <f t="shared" si="1"/>
        <v>0.2965</v>
      </c>
      <c r="D21" s="3"/>
      <c r="E21" s="5">
        <f t="shared" si="2"/>
        <v>1</v>
      </c>
      <c r="F21" s="5">
        <f t="shared" si="3"/>
        <v>-0.5279753023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5">
        <v>10.5</v>
      </c>
      <c r="B22" s="5">
        <v>0.2833</v>
      </c>
      <c r="C22" s="5">
        <f t="shared" si="1"/>
        <v>0.2833</v>
      </c>
      <c r="D22" s="3"/>
      <c r="E22" s="5">
        <f t="shared" si="2"/>
        <v>1.021189299</v>
      </c>
      <c r="F22" s="5">
        <f t="shared" si="3"/>
        <v>-0.5477534255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5">
        <v>11.0</v>
      </c>
      <c r="B23" s="5">
        <v>0.2565</v>
      </c>
      <c r="C23" s="5">
        <f t="shared" si="1"/>
        <v>0.2565</v>
      </c>
      <c r="D23" s="3"/>
      <c r="E23" s="5">
        <f t="shared" si="2"/>
        <v>1.041392685</v>
      </c>
      <c r="F23" s="5">
        <f t="shared" si="3"/>
        <v>-0.5909126306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5">
        <v>11.5</v>
      </c>
      <c r="B24" s="5">
        <v>0.2415</v>
      </c>
      <c r="C24" s="5">
        <f t="shared" si="1"/>
        <v>0.2415</v>
      </c>
      <c r="D24" s="3"/>
      <c r="E24" s="5">
        <f t="shared" si="2"/>
        <v>1.06069784</v>
      </c>
      <c r="F24" s="5">
        <f t="shared" si="3"/>
        <v>-0.6170828649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5">
        <v>12.0</v>
      </c>
      <c r="B25" s="5">
        <v>0.2221</v>
      </c>
      <c r="C25" s="5">
        <f t="shared" si="1"/>
        <v>0.2221</v>
      </c>
      <c r="D25" s="3"/>
      <c r="E25" s="5">
        <f t="shared" si="2"/>
        <v>1.079181246</v>
      </c>
      <c r="F25" s="5">
        <f t="shared" si="3"/>
        <v>-0.6534514415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5">
        <v>12.5</v>
      </c>
      <c r="B26" s="5">
        <v>0.1994</v>
      </c>
      <c r="C26" s="5">
        <f t="shared" si="1"/>
        <v>0.1994</v>
      </c>
      <c r="D26" s="3"/>
      <c r="E26" s="5">
        <f t="shared" si="2"/>
        <v>1.096910013</v>
      </c>
      <c r="F26" s="5">
        <f t="shared" si="3"/>
        <v>-0.700274846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5">
        <v>13.0</v>
      </c>
      <c r="B27" s="5">
        <v>0.1943</v>
      </c>
      <c r="C27" s="5">
        <f t="shared" si="1"/>
        <v>0.1943</v>
      </c>
      <c r="D27" s="3"/>
      <c r="E27" s="5">
        <f t="shared" si="2"/>
        <v>1.113943352</v>
      </c>
      <c r="F27" s="5">
        <f t="shared" si="3"/>
        <v>-0.7115271994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5">
        <v>13.5</v>
      </c>
      <c r="B28" s="5">
        <v>0.1803</v>
      </c>
      <c r="C28" s="5">
        <f t="shared" si="1"/>
        <v>0.1803</v>
      </c>
      <c r="D28" s="3"/>
      <c r="E28" s="5">
        <f t="shared" si="2"/>
        <v>1.130333768</v>
      </c>
      <c r="F28" s="5">
        <f t="shared" si="3"/>
        <v>-0.7440042733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5">
        <v>14.0</v>
      </c>
      <c r="B29" s="5">
        <v>0.1681</v>
      </c>
      <c r="C29" s="5">
        <f t="shared" si="1"/>
        <v>0.1681</v>
      </c>
      <c r="D29" s="3"/>
      <c r="E29" s="5">
        <f t="shared" si="2"/>
        <v>1.146128036</v>
      </c>
      <c r="F29" s="5">
        <f t="shared" si="3"/>
        <v>-0.7744322866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5">
        <v>14.5</v>
      </c>
      <c r="B30" s="5">
        <v>0.1623</v>
      </c>
      <c r="C30" s="5">
        <f t="shared" si="1"/>
        <v>0.1623</v>
      </c>
      <c r="D30" s="3"/>
      <c r="E30" s="5">
        <f t="shared" si="2"/>
        <v>1.161368002</v>
      </c>
      <c r="F30" s="5">
        <f t="shared" si="3"/>
        <v>-0.7896814802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5">
        <v>15.0</v>
      </c>
      <c r="B31" s="5">
        <v>0.1509</v>
      </c>
      <c r="C31" s="5">
        <f t="shared" si="1"/>
        <v>0.1509</v>
      </c>
      <c r="D31" s="3"/>
      <c r="E31" s="5">
        <f t="shared" si="2"/>
        <v>1.176091259</v>
      </c>
      <c r="F31" s="5">
        <f t="shared" si="3"/>
        <v>-0.8213107602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drawing r:id="rId1"/>
</worksheet>
</file>