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/>
  </bookViews>
  <sheets>
    <sheet name="Sheet1" sheetId="1" r:id="rId1"/>
    <sheet name="Sheet2" sheetId="3" r:id="rId2"/>
    <sheet name="Sheet3" sheetId="4" r:id="rId3"/>
    <sheet name="Sheet4" sheetId="2" r:id="rId4"/>
  </sheets>
  <calcPr calcId="125725"/>
</workbook>
</file>

<file path=xl/calcChain.xml><?xml version="1.0" encoding="utf-8"?>
<calcChain xmlns="http://schemas.openxmlformats.org/spreadsheetml/2006/main">
  <c r="C31" i="4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G33" i="3"/>
  <c r="D33"/>
  <c r="C33"/>
  <c r="G32"/>
  <c r="D32"/>
  <c r="C32"/>
  <c r="G31"/>
  <c r="F31"/>
  <c r="E31"/>
  <c r="D31"/>
  <c r="C31"/>
  <c r="G30"/>
  <c r="F30"/>
  <c r="E30"/>
  <c r="D30"/>
  <c r="C30"/>
  <c r="G29"/>
  <c r="F29"/>
  <c r="E29"/>
  <c r="D29"/>
  <c r="C29"/>
  <c r="G28"/>
  <c r="F28"/>
  <c r="E28"/>
  <c r="D28"/>
  <c r="C28"/>
  <c r="G27"/>
  <c r="F27"/>
  <c r="E27"/>
  <c r="D27"/>
  <c r="C27"/>
  <c r="G26"/>
  <c r="F26"/>
  <c r="E26"/>
  <c r="D26"/>
  <c r="C26"/>
  <c r="G25"/>
  <c r="F25"/>
  <c r="E25"/>
  <c r="D25"/>
  <c r="C25"/>
  <c r="G24"/>
  <c r="F24"/>
  <c r="E24"/>
  <c r="D24"/>
  <c r="C24"/>
  <c r="G23"/>
  <c r="F23"/>
  <c r="E23"/>
  <c r="D23"/>
  <c r="C23"/>
  <c r="G22"/>
  <c r="F22"/>
  <c r="E22"/>
  <c r="D22"/>
  <c r="C22"/>
  <c r="G21"/>
  <c r="F21"/>
  <c r="E21"/>
  <c r="D21"/>
  <c r="C21"/>
  <c r="G20"/>
  <c r="F20"/>
  <c r="E20"/>
  <c r="D20"/>
  <c r="C20"/>
  <c r="G19"/>
  <c r="F19"/>
  <c r="E19"/>
  <c r="D19"/>
  <c r="C19"/>
  <c r="G18"/>
  <c r="F18"/>
  <c r="E18"/>
  <c r="D18"/>
  <c r="C18"/>
  <c r="G17"/>
  <c r="F17"/>
  <c r="E17"/>
  <c r="D17"/>
  <c r="C17"/>
  <c r="G16"/>
  <c r="F16"/>
  <c r="E16"/>
  <c r="D16"/>
  <c r="C16"/>
  <c r="G15"/>
  <c r="F15"/>
  <c r="E15"/>
  <c r="D15"/>
  <c r="C15"/>
  <c r="G14"/>
  <c r="F14"/>
  <c r="E14"/>
  <c r="D14"/>
  <c r="C14"/>
  <c r="G13"/>
  <c r="F13"/>
  <c r="E13"/>
  <c r="D13"/>
  <c r="C13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G8"/>
  <c r="F8"/>
  <c r="E8"/>
  <c r="D8"/>
  <c r="C8"/>
  <c r="G7"/>
  <c r="F7"/>
  <c r="E7"/>
  <c r="D7"/>
  <c r="C7"/>
  <c r="G6"/>
  <c r="F6"/>
  <c r="E6"/>
  <c r="D6"/>
  <c r="C6"/>
  <c r="G5"/>
  <c r="F5"/>
  <c r="E5"/>
  <c r="D5"/>
  <c r="C5"/>
  <c r="G4"/>
  <c r="F4"/>
  <c r="E4"/>
  <c r="D4"/>
  <c r="C4"/>
  <c r="G3"/>
  <c r="F3"/>
  <c r="E3"/>
  <c r="D3"/>
  <c r="C3"/>
  <c r="G2"/>
  <c r="F2"/>
  <c r="E2"/>
  <c r="D2"/>
  <c r="C2"/>
  <c r="E32" i="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35" i="1"/>
  <c r="E34"/>
  <c r="E33"/>
  <c r="E32"/>
  <c r="E31"/>
  <c r="E30"/>
  <c r="E29"/>
  <c r="E28"/>
  <c r="E27"/>
  <c r="E26"/>
  <c r="E25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<sst xmlns="http://schemas.openxmlformats.org/spreadsheetml/2006/main" count="34" uniqueCount="19">
  <si>
    <t>Distance (cm)</t>
  </si>
  <si>
    <t>Mean (mT)</t>
  </si>
  <si>
    <t>Minimum (mT)</t>
  </si>
  <si>
    <t>Maximum (mT)</t>
  </si>
  <si>
    <t>Uncertainty (mT)</t>
  </si>
  <si>
    <t>Control: 60</t>
  </si>
  <si>
    <t>Continued</t>
  </si>
  <si>
    <t>x</t>
  </si>
  <si>
    <t>y</t>
  </si>
  <si>
    <t>y^(1/0.7990)</t>
  </si>
  <si>
    <t>y^(1/0.8)</t>
  </si>
  <si>
    <t>log x</t>
  </si>
  <si>
    <t>log y</t>
  </si>
  <si>
    <t>y^(1/-0.7790)</t>
  </si>
  <si>
    <t>n=-0.7990</t>
  </si>
  <si>
    <t>A=3.6392</t>
  </si>
  <si>
    <t>ln y</t>
  </si>
  <si>
    <t>A=1.3324</t>
  </si>
  <si>
    <t>k=-0.0634</t>
  </si>
</sst>
</file>

<file path=xl/styles.xml><?xml version="1.0" encoding="utf-8"?>
<styleSheet xmlns="http://schemas.openxmlformats.org/spreadsheetml/2006/main">
  <numFmts count="1">
    <numFmt numFmtId="164" formatCode="0.0000"/>
  </numFmts>
  <fonts count="3">
    <font>
      <sz val="10"/>
      <color rgb="FF000000"/>
      <name val="Arial"/>
      <scheme val="minor"/>
    </font>
    <font>
      <sz val="12"/>
      <color rgb="FF000000"/>
      <name val="&quot;Times New Roman&quot;"/>
    </font>
    <font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16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vertical="top" wrapText="1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1" xfId="0" applyNumberFormat="1" applyFont="1" applyBorder="1" applyAlignment="1">
      <alignment horizontal="left" vertical="top" wrapText="1"/>
    </xf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strRef>
              <c:f>Sheet1!$B$39</c:f>
              <c:strCache>
                <c:ptCount val="1"/>
                <c:pt idx="0">
                  <c:v>Mean (mT)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Sheet1!$A$40:$A$70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60</c:v>
                </c:pt>
              </c:numCache>
            </c:numRef>
          </c:xVal>
          <c:yVal>
            <c:numRef>
              <c:f>Sheet1!$B$40:$B$70</c:f>
              <c:numCache>
                <c:formatCode>General</c:formatCode>
                <c:ptCount val="31"/>
                <c:pt idx="0">
                  <c:v>5.0709999999999997</c:v>
                </c:pt>
                <c:pt idx="1">
                  <c:v>2.7410000000000001</c:v>
                </c:pt>
                <c:pt idx="2">
                  <c:v>1.76</c:v>
                </c:pt>
                <c:pt idx="3">
                  <c:v>1.2390000000000001</c:v>
                </c:pt>
                <c:pt idx="4">
                  <c:v>0.9325</c:v>
                </c:pt>
                <c:pt idx="5">
                  <c:v>0.74860000000000004</c:v>
                </c:pt>
                <c:pt idx="6">
                  <c:v>0.63429999999999997</c:v>
                </c:pt>
                <c:pt idx="7">
                  <c:v>0.55320000000000003</c:v>
                </c:pt>
                <c:pt idx="8">
                  <c:v>0.50849999999999995</c:v>
                </c:pt>
                <c:pt idx="9">
                  <c:v>0.4556</c:v>
                </c:pt>
                <c:pt idx="10">
                  <c:v>0.42670000000000002</c:v>
                </c:pt>
                <c:pt idx="11">
                  <c:v>0.40410000000000001</c:v>
                </c:pt>
                <c:pt idx="12">
                  <c:v>0.38829999999999998</c:v>
                </c:pt>
                <c:pt idx="13">
                  <c:v>0.37609999999999999</c:v>
                </c:pt>
                <c:pt idx="14">
                  <c:v>0.36149999999999999</c:v>
                </c:pt>
                <c:pt idx="15">
                  <c:v>0.35370000000000001</c:v>
                </c:pt>
                <c:pt idx="16">
                  <c:v>0.34989999999999999</c:v>
                </c:pt>
                <c:pt idx="17">
                  <c:v>0.34079999999999999</c:v>
                </c:pt>
                <c:pt idx="18">
                  <c:v>0.33710000000000001</c:v>
                </c:pt>
                <c:pt idx="19">
                  <c:v>0.33090000000000003</c:v>
                </c:pt>
                <c:pt idx="20">
                  <c:v>0.3276</c:v>
                </c:pt>
                <c:pt idx="21">
                  <c:v>0.32829999999999998</c:v>
                </c:pt>
                <c:pt idx="22">
                  <c:v>0.32500000000000001</c:v>
                </c:pt>
                <c:pt idx="23">
                  <c:v>0.32590000000000002</c:v>
                </c:pt>
                <c:pt idx="24">
                  <c:v>0.32069999999999999</c:v>
                </c:pt>
                <c:pt idx="25">
                  <c:v>0.32019999999999998</c:v>
                </c:pt>
                <c:pt idx="26">
                  <c:v>0.31859999999999999</c:v>
                </c:pt>
                <c:pt idx="27">
                  <c:v>0.31519999999999998</c:v>
                </c:pt>
                <c:pt idx="28">
                  <c:v>0.31480000000000002</c:v>
                </c:pt>
                <c:pt idx="29">
                  <c:v>0.314</c:v>
                </c:pt>
                <c:pt idx="30">
                  <c:v>0.30299999999999999</c:v>
                </c:pt>
              </c:numCache>
            </c:numRef>
          </c:yVal>
        </c:ser>
        <c:ser>
          <c:idx val="1"/>
          <c:order val="1"/>
          <c:tx>
            <c:strRef>
              <c:f>Sheet1!$C$39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xVal>
            <c:numRef>
              <c:f>Sheet1!$A$40:$A$70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60</c:v>
                </c:pt>
              </c:numCache>
            </c:numRef>
          </c:xVal>
          <c:yVal>
            <c:numRef>
              <c:f>Sheet1!$C$40:$C$70</c:f>
              <c:numCache>
                <c:formatCode>General</c:formatCode>
                <c:ptCount val="31"/>
                <c:pt idx="0">
                  <c:v>5.0709999999999997</c:v>
                </c:pt>
              </c:numCache>
            </c:numRef>
          </c:yVal>
        </c:ser>
        <c:ser>
          <c:idx val="2"/>
          <c:order val="2"/>
          <c:tx>
            <c:strRef>
              <c:f>Sheet1!$D$39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xVal>
            <c:numRef>
              <c:f>Sheet1!$A$40:$A$70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60</c:v>
                </c:pt>
              </c:numCache>
            </c:numRef>
          </c:xVal>
          <c:yVal>
            <c:numRef>
              <c:f>Sheet1!$D$40:$D$70</c:f>
              <c:numCache>
                <c:formatCode>General</c:formatCode>
                <c:ptCount val="31"/>
                <c:pt idx="1">
                  <c:v>2.7410000000000001</c:v>
                </c:pt>
              </c:numCache>
            </c:numRef>
          </c:yVal>
        </c:ser>
        <c:ser>
          <c:idx val="3"/>
          <c:order val="3"/>
          <c:tx>
            <c:strRef>
              <c:f>Sheet1!$E$39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xVal>
            <c:numRef>
              <c:f>Sheet1!$A$40:$A$70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60</c:v>
                </c:pt>
              </c:numCache>
            </c:numRef>
          </c:xVal>
          <c:yVal>
            <c:numRef>
              <c:f>Sheet1!$E$40:$E$70</c:f>
              <c:numCache>
                <c:formatCode>General</c:formatCode>
                <c:ptCount val="31"/>
                <c:pt idx="2">
                  <c:v>1.76</c:v>
                </c:pt>
              </c:numCache>
            </c:numRef>
          </c:yVal>
        </c:ser>
        <c:ser>
          <c:idx val="4"/>
          <c:order val="4"/>
          <c:tx>
            <c:strRef>
              <c:f>Sheet1!$F$39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xVal>
            <c:numRef>
              <c:f>Sheet1!$A$40:$A$70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60</c:v>
                </c:pt>
              </c:numCache>
            </c:numRef>
          </c:xVal>
          <c:yVal>
            <c:numRef>
              <c:f>Sheet1!$F$40:$F$70</c:f>
              <c:numCache>
                <c:formatCode>General</c:formatCode>
                <c:ptCount val="31"/>
                <c:pt idx="3">
                  <c:v>1.2390000000000001</c:v>
                </c:pt>
              </c:numCache>
            </c:numRef>
          </c:yVal>
        </c:ser>
        <c:ser>
          <c:idx val="5"/>
          <c:order val="5"/>
          <c:tx>
            <c:strRef>
              <c:f>Sheet1!$G$39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xVal>
            <c:numRef>
              <c:f>Sheet1!$A$40:$A$70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60</c:v>
                </c:pt>
              </c:numCache>
            </c:numRef>
          </c:xVal>
          <c:yVal>
            <c:numRef>
              <c:f>Sheet1!$G$40:$G$70</c:f>
              <c:numCache>
                <c:formatCode>General</c:formatCode>
                <c:ptCount val="31"/>
                <c:pt idx="4">
                  <c:v>0.9325</c:v>
                </c:pt>
              </c:numCache>
            </c:numRef>
          </c:yVal>
        </c:ser>
        <c:ser>
          <c:idx val="6"/>
          <c:order val="6"/>
          <c:tx>
            <c:strRef>
              <c:f>Sheet1!$H$39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xVal>
            <c:numRef>
              <c:f>Sheet1!$A$40:$A$70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60</c:v>
                </c:pt>
              </c:numCache>
            </c:numRef>
          </c:xVal>
          <c:yVal>
            <c:numRef>
              <c:f>Sheet1!$H$40:$H$70</c:f>
              <c:numCache>
                <c:formatCode>General</c:formatCode>
                <c:ptCount val="31"/>
                <c:pt idx="5">
                  <c:v>0.74860000000000004</c:v>
                </c:pt>
              </c:numCache>
            </c:numRef>
          </c:yVal>
        </c:ser>
        <c:ser>
          <c:idx val="7"/>
          <c:order val="7"/>
          <c:tx>
            <c:strRef>
              <c:f>Sheet1!$I$39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xVal>
            <c:numRef>
              <c:f>Sheet1!$A$40:$A$70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60</c:v>
                </c:pt>
              </c:numCache>
            </c:numRef>
          </c:xVal>
          <c:yVal>
            <c:numRef>
              <c:f>Sheet1!$I$40:$I$70</c:f>
              <c:numCache>
                <c:formatCode>General</c:formatCode>
                <c:ptCount val="31"/>
                <c:pt idx="6">
                  <c:v>0.63429999999999997</c:v>
                </c:pt>
              </c:numCache>
            </c:numRef>
          </c:yVal>
        </c:ser>
        <c:ser>
          <c:idx val="8"/>
          <c:order val="8"/>
          <c:tx>
            <c:strRef>
              <c:f>Sheet1!$J$39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xVal>
            <c:numRef>
              <c:f>Sheet1!$A$40:$A$70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60</c:v>
                </c:pt>
              </c:numCache>
            </c:numRef>
          </c:xVal>
          <c:yVal>
            <c:numRef>
              <c:f>Sheet1!$J$40:$J$70</c:f>
              <c:numCache>
                <c:formatCode>General</c:formatCode>
                <c:ptCount val="31"/>
                <c:pt idx="7">
                  <c:v>0.55320000000000003</c:v>
                </c:pt>
              </c:numCache>
            </c:numRef>
          </c:yVal>
        </c:ser>
        <c:ser>
          <c:idx val="9"/>
          <c:order val="9"/>
          <c:tx>
            <c:strRef>
              <c:f>Sheet1!$K$39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xVal>
            <c:numRef>
              <c:f>Sheet1!$A$40:$A$70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60</c:v>
                </c:pt>
              </c:numCache>
            </c:numRef>
          </c:xVal>
          <c:yVal>
            <c:numRef>
              <c:f>Sheet1!$K$40:$K$70</c:f>
              <c:numCache>
                <c:formatCode>General</c:formatCode>
                <c:ptCount val="31"/>
                <c:pt idx="8">
                  <c:v>0.50849999999999995</c:v>
                </c:pt>
              </c:numCache>
            </c:numRef>
          </c:yVal>
        </c:ser>
        <c:ser>
          <c:idx val="10"/>
          <c:order val="10"/>
          <c:tx>
            <c:strRef>
              <c:f>Sheet1!$L$39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xVal>
            <c:numRef>
              <c:f>Sheet1!$A$40:$A$70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60</c:v>
                </c:pt>
              </c:numCache>
            </c:numRef>
          </c:xVal>
          <c:yVal>
            <c:numRef>
              <c:f>Sheet1!$L$40:$L$70</c:f>
              <c:numCache>
                <c:formatCode>General</c:formatCode>
                <c:ptCount val="31"/>
                <c:pt idx="9">
                  <c:v>0.4556</c:v>
                </c:pt>
              </c:numCache>
            </c:numRef>
          </c:yVal>
        </c:ser>
        <c:ser>
          <c:idx val="11"/>
          <c:order val="11"/>
          <c:tx>
            <c:strRef>
              <c:f>Sheet1!$M$39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xVal>
            <c:numRef>
              <c:f>Sheet1!$A$40:$A$70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60</c:v>
                </c:pt>
              </c:numCache>
            </c:numRef>
          </c:xVal>
          <c:yVal>
            <c:numRef>
              <c:f>Sheet1!$M$40:$M$70</c:f>
              <c:numCache>
                <c:formatCode>General</c:formatCode>
                <c:ptCount val="31"/>
                <c:pt idx="10">
                  <c:v>0.42670000000000002</c:v>
                </c:pt>
              </c:numCache>
            </c:numRef>
          </c:yVal>
        </c:ser>
        <c:ser>
          <c:idx val="12"/>
          <c:order val="12"/>
          <c:tx>
            <c:strRef>
              <c:f>Sheet1!$N$39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xVal>
            <c:numRef>
              <c:f>Sheet1!$A$40:$A$70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60</c:v>
                </c:pt>
              </c:numCache>
            </c:numRef>
          </c:xVal>
          <c:yVal>
            <c:numRef>
              <c:f>Sheet1!$N$40:$N$70</c:f>
              <c:numCache>
                <c:formatCode>General</c:formatCode>
                <c:ptCount val="31"/>
                <c:pt idx="11">
                  <c:v>0.40410000000000001</c:v>
                </c:pt>
              </c:numCache>
            </c:numRef>
          </c:yVal>
        </c:ser>
        <c:ser>
          <c:idx val="13"/>
          <c:order val="13"/>
          <c:tx>
            <c:strRef>
              <c:f>Sheet1!$O$39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xVal>
            <c:numRef>
              <c:f>Sheet1!$A$40:$A$70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60</c:v>
                </c:pt>
              </c:numCache>
            </c:numRef>
          </c:xVal>
          <c:yVal>
            <c:numRef>
              <c:f>Sheet1!$O$40:$O$70</c:f>
              <c:numCache>
                <c:formatCode>General</c:formatCode>
                <c:ptCount val="31"/>
                <c:pt idx="12">
                  <c:v>0.38829999999999998</c:v>
                </c:pt>
              </c:numCache>
            </c:numRef>
          </c:yVal>
        </c:ser>
        <c:ser>
          <c:idx val="14"/>
          <c:order val="14"/>
          <c:tx>
            <c:strRef>
              <c:f>Sheet1!$P$39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xVal>
            <c:numRef>
              <c:f>Sheet1!$A$40:$A$70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60</c:v>
                </c:pt>
              </c:numCache>
            </c:numRef>
          </c:xVal>
          <c:yVal>
            <c:numRef>
              <c:f>Sheet1!$P$40:$P$70</c:f>
              <c:numCache>
                <c:formatCode>General</c:formatCode>
                <c:ptCount val="31"/>
                <c:pt idx="13">
                  <c:v>0.37609999999999999</c:v>
                </c:pt>
              </c:numCache>
            </c:numRef>
          </c:yVal>
        </c:ser>
        <c:ser>
          <c:idx val="15"/>
          <c:order val="15"/>
          <c:tx>
            <c:strRef>
              <c:f>Sheet1!$Q$39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xVal>
            <c:numRef>
              <c:f>Sheet1!$A$40:$A$70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60</c:v>
                </c:pt>
              </c:numCache>
            </c:numRef>
          </c:xVal>
          <c:yVal>
            <c:numRef>
              <c:f>Sheet1!$Q$40:$Q$70</c:f>
              <c:numCache>
                <c:formatCode>General</c:formatCode>
                <c:ptCount val="31"/>
                <c:pt idx="14">
                  <c:v>0.36149999999999999</c:v>
                </c:pt>
              </c:numCache>
            </c:numRef>
          </c:yVal>
        </c:ser>
        <c:ser>
          <c:idx val="16"/>
          <c:order val="16"/>
          <c:tx>
            <c:strRef>
              <c:f>Sheet1!$R$39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xVal>
            <c:numRef>
              <c:f>Sheet1!$A$40:$A$70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60</c:v>
                </c:pt>
              </c:numCache>
            </c:numRef>
          </c:xVal>
          <c:yVal>
            <c:numRef>
              <c:f>Sheet1!$R$40:$R$70</c:f>
              <c:numCache>
                <c:formatCode>General</c:formatCode>
                <c:ptCount val="31"/>
                <c:pt idx="15">
                  <c:v>0.35370000000000001</c:v>
                </c:pt>
              </c:numCache>
            </c:numRef>
          </c:yVal>
        </c:ser>
        <c:ser>
          <c:idx val="17"/>
          <c:order val="17"/>
          <c:tx>
            <c:strRef>
              <c:f>Sheet1!$S$39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xVal>
            <c:numRef>
              <c:f>Sheet1!$A$40:$A$70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60</c:v>
                </c:pt>
              </c:numCache>
            </c:numRef>
          </c:xVal>
          <c:yVal>
            <c:numRef>
              <c:f>Sheet1!$S$40:$S$70</c:f>
              <c:numCache>
                <c:formatCode>General</c:formatCode>
                <c:ptCount val="31"/>
                <c:pt idx="16">
                  <c:v>0.34989999999999999</c:v>
                </c:pt>
              </c:numCache>
            </c:numRef>
          </c:yVal>
        </c:ser>
        <c:ser>
          <c:idx val="18"/>
          <c:order val="18"/>
          <c:tx>
            <c:strRef>
              <c:f>Sheet1!$T$39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xVal>
            <c:numRef>
              <c:f>Sheet1!$A$40:$A$70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60</c:v>
                </c:pt>
              </c:numCache>
            </c:numRef>
          </c:xVal>
          <c:yVal>
            <c:numRef>
              <c:f>Sheet1!$T$40:$T$70</c:f>
              <c:numCache>
                <c:formatCode>General</c:formatCode>
                <c:ptCount val="31"/>
                <c:pt idx="17">
                  <c:v>0.34079999999999999</c:v>
                </c:pt>
              </c:numCache>
            </c:numRef>
          </c:yVal>
        </c:ser>
        <c:ser>
          <c:idx val="19"/>
          <c:order val="19"/>
          <c:tx>
            <c:strRef>
              <c:f>Sheet1!$U$39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xVal>
            <c:numRef>
              <c:f>Sheet1!$A$40:$A$70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60</c:v>
                </c:pt>
              </c:numCache>
            </c:numRef>
          </c:xVal>
          <c:yVal>
            <c:numRef>
              <c:f>Sheet1!$U$40:$U$70</c:f>
              <c:numCache>
                <c:formatCode>General</c:formatCode>
                <c:ptCount val="31"/>
                <c:pt idx="18">
                  <c:v>0.33710000000000001</c:v>
                </c:pt>
              </c:numCache>
            </c:numRef>
          </c:yVal>
        </c:ser>
        <c:ser>
          <c:idx val="20"/>
          <c:order val="20"/>
          <c:tx>
            <c:strRef>
              <c:f>Sheet1!$V$39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xVal>
            <c:numRef>
              <c:f>Sheet1!$A$40:$A$70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60</c:v>
                </c:pt>
              </c:numCache>
            </c:numRef>
          </c:xVal>
          <c:yVal>
            <c:numRef>
              <c:f>Sheet1!$V$40:$V$70</c:f>
              <c:numCache>
                <c:formatCode>General</c:formatCode>
                <c:ptCount val="31"/>
                <c:pt idx="19">
                  <c:v>0.33090000000000003</c:v>
                </c:pt>
              </c:numCache>
            </c:numRef>
          </c:yVal>
        </c:ser>
        <c:ser>
          <c:idx val="21"/>
          <c:order val="21"/>
          <c:tx>
            <c:strRef>
              <c:f>Sheet1!$W$39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xVal>
            <c:numRef>
              <c:f>Sheet1!$A$40:$A$70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60</c:v>
                </c:pt>
              </c:numCache>
            </c:numRef>
          </c:xVal>
          <c:yVal>
            <c:numRef>
              <c:f>Sheet1!$W$40:$W$70</c:f>
              <c:numCache>
                <c:formatCode>General</c:formatCode>
                <c:ptCount val="31"/>
                <c:pt idx="20">
                  <c:v>0.3276</c:v>
                </c:pt>
              </c:numCache>
            </c:numRef>
          </c:yVal>
        </c:ser>
        <c:ser>
          <c:idx val="22"/>
          <c:order val="22"/>
          <c:tx>
            <c:strRef>
              <c:f>Sheet1!$X$39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xVal>
            <c:numRef>
              <c:f>Sheet1!$A$40:$A$70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60</c:v>
                </c:pt>
              </c:numCache>
            </c:numRef>
          </c:xVal>
          <c:yVal>
            <c:numRef>
              <c:f>Sheet1!$X$40:$X$70</c:f>
              <c:numCache>
                <c:formatCode>General</c:formatCode>
                <c:ptCount val="31"/>
                <c:pt idx="21">
                  <c:v>0.32829999999999998</c:v>
                </c:pt>
              </c:numCache>
            </c:numRef>
          </c:yVal>
        </c:ser>
        <c:ser>
          <c:idx val="23"/>
          <c:order val="23"/>
          <c:tx>
            <c:strRef>
              <c:f>Sheet1!$Y$39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xVal>
            <c:numRef>
              <c:f>Sheet1!$A$40:$A$70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60</c:v>
                </c:pt>
              </c:numCache>
            </c:numRef>
          </c:xVal>
          <c:yVal>
            <c:numRef>
              <c:f>Sheet1!$Y$40:$Y$70</c:f>
              <c:numCache>
                <c:formatCode>General</c:formatCode>
                <c:ptCount val="31"/>
                <c:pt idx="22">
                  <c:v>0.32500000000000001</c:v>
                </c:pt>
              </c:numCache>
            </c:numRef>
          </c:yVal>
        </c:ser>
        <c:ser>
          <c:idx val="24"/>
          <c:order val="24"/>
          <c:tx>
            <c:strRef>
              <c:f>Sheet1!$Z$39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xVal>
            <c:numRef>
              <c:f>Sheet1!$A$40:$A$70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60</c:v>
                </c:pt>
              </c:numCache>
            </c:numRef>
          </c:xVal>
          <c:yVal>
            <c:numRef>
              <c:f>Sheet1!$Z$40:$Z$70</c:f>
              <c:numCache>
                <c:formatCode>General</c:formatCode>
                <c:ptCount val="31"/>
                <c:pt idx="23">
                  <c:v>0.32590000000000002</c:v>
                </c:pt>
              </c:numCache>
            </c:numRef>
          </c:yVal>
        </c:ser>
        <c:ser>
          <c:idx val="25"/>
          <c:order val="25"/>
          <c:tx>
            <c:strRef>
              <c:f>Sheet1!$AA$39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xVal>
            <c:numRef>
              <c:f>Sheet1!$A$40:$A$70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60</c:v>
                </c:pt>
              </c:numCache>
            </c:numRef>
          </c:xVal>
          <c:yVal>
            <c:numRef>
              <c:f>Sheet1!$AA$40:$AA$70</c:f>
              <c:numCache>
                <c:formatCode>General</c:formatCode>
                <c:ptCount val="31"/>
                <c:pt idx="24">
                  <c:v>0.32069999999999999</c:v>
                </c:pt>
              </c:numCache>
            </c:numRef>
          </c:yVal>
        </c:ser>
        <c:ser>
          <c:idx val="26"/>
          <c:order val="26"/>
          <c:tx>
            <c:strRef>
              <c:f>Sheet1!$AB$39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xVal>
            <c:numRef>
              <c:f>Sheet1!$A$40:$A$70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60</c:v>
                </c:pt>
              </c:numCache>
            </c:numRef>
          </c:xVal>
          <c:yVal>
            <c:numRef>
              <c:f>Sheet1!$AB$40:$AB$70</c:f>
              <c:numCache>
                <c:formatCode>General</c:formatCode>
                <c:ptCount val="31"/>
                <c:pt idx="25">
                  <c:v>0.32019999999999998</c:v>
                </c:pt>
              </c:numCache>
            </c:numRef>
          </c:yVal>
        </c:ser>
        <c:ser>
          <c:idx val="27"/>
          <c:order val="27"/>
          <c:tx>
            <c:strRef>
              <c:f>Sheet1!$AC$39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xVal>
            <c:numRef>
              <c:f>Sheet1!$A$40:$A$70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60</c:v>
                </c:pt>
              </c:numCache>
            </c:numRef>
          </c:xVal>
          <c:yVal>
            <c:numRef>
              <c:f>Sheet1!$AC$40:$AC$70</c:f>
              <c:numCache>
                <c:formatCode>General</c:formatCode>
                <c:ptCount val="31"/>
                <c:pt idx="26">
                  <c:v>0.31859999999999999</c:v>
                </c:pt>
              </c:numCache>
            </c:numRef>
          </c:yVal>
        </c:ser>
        <c:ser>
          <c:idx val="28"/>
          <c:order val="28"/>
          <c:tx>
            <c:strRef>
              <c:f>Sheet1!$AD$39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xVal>
            <c:numRef>
              <c:f>Sheet1!$A$40:$A$70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60</c:v>
                </c:pt>
              </c:numCache>
            </c:numRef>
          </c:xVal>
          <c:yVal>
            <c:numRef>
              <c:f>Sheet1!$AD$40:$AD$70</c:f>
              <c:numCache>
                <c:formatCode>General</c:formatCode>
                <c:ptCount val="31"/>
                <c:pt idx="27">
                  <c:v>0.31519999999999998</c:v>
                </c:pt>
              </c:numCache>
            </c:numRef>
          </c:yVal>
        </c:ser>
        <c:ser>
          <c:idx val="29"/>
          <c:order val="29"/>
          <c:tx>
            <c:strRef>
              <c:f>Sheet1!$AE$39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xVal>
            <c:numRef>
              <c:f>Sheet1!$A$40:$A$70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60</c:v>
                </c:pt>
              </c:numCache>
            </c:numRef>
          </c:xVal>
          <c:yVal>
            <c:numRef>
              <c:f>Sheet1!$AE$40:$AE$70</c:f>
              <c:numCache>
                <c:formatCode>General</c:formatCode>
                <c:ptCount val="31"/>
                <c:pt idx="28">
                  <c:v>0.31480000000000002</c:v>
                </c:pt>
              </c:numCache>
            </c:numRef>
          </c:yVal>
        </c:ser>
        <c:ser>
          <c:idx val="30"/>
          <c:order val="30"/>
          <c:tx>
            <c:strRef>
              <c:f>Sheet1!$AF$39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chemeClr val="dk1"/>
              </a:solidFill>
              <a:ln cmpd="sng">
                <a:solidFill>
                  <a:schemeClr val="dk1"/>
                </a:solidFill>
              </a:ln>
            </c:spPr>
          </c:marker>
          <c:xVal>
            <c:numRef>
              <c:f>Sheet1!$A$40:$A$70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60</c:v>
                </c:pt>
              </c:numCache>
            </c:numRef>
          </c:xVal>
          <c:yVal>
            <c:numRef>
              <c:f>Sheet1!$AF$40:$AF$70</c:f>
              <c:numCache>
                <c:formatCode>General</c:formatCode>
                <c:ptCount val="31"/>
                <c:pt idx="29">
                  <c:v>0.314</c:v>
                </c:pt>
              </c:numCache>
            </c:numRef>
          </c:yVal>
        </c:ser>
        <c:ser>
          <c:idx val="31"/>
          <c:order val="31"/>
          <c:tx>
            <c:strRef>
              <c:f>Sheet1!$AG$39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chemeClr val="accent2">
                  <a:lumOff val="150000"/>
                </a:schemeClr>
              </a:solidFill>
              <a:ln cmpd="sng">
                <a:solidFill>
                  <a:schemeClr val="accent2">
                    <a:lumOff val="150000"/>
                  </a:schemeClr>
                </a:solidFill>
              </a:ln>
            </c:spPr>
          </c:marker>
          <c:xVal>
            <c:numRef>
              <c:f>Sheet1!$A$40:$A$70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60</c:v>
                </c:pt>
              </c:numCache>
            </c:numRef>
          </c:xVal>
          <c:yVal>
            <c:numRef>
              <c:f>Sheet1!$AG$40:$AG$70</c:f>
              <c:numCache>
                <c:formatCode>General</c:formatCode>
                <c:ptCount val="31"/>
                <c:pt idx="30">
                  <c:v>0.30299999999999999</c:v>
                </c:pt>
              </c:numCache>
            </c:numRef>
          </c:yVal>
        </c:ser>
        <c:dLbls/>
        <c:axId val="108040576"/>
        <c:axId val="108042496"/>
      </c:scatterChart>
      <c:valAx>
        <c:axId val="108040576"/>
        <c:scaling>
          <c:orientation val="minMax"/>
          <c:max val="31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Distance (cm)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8042496"/>
        <c:crosses val="autoZero"/>
        <c:crossBetween val="midCat"/>
        <c:majorUnit val="5"/>
        <c:minorUnit val="0.5"/>
      </c:valAx>
      <c:valAx>
        <c:axId val="108042496"/>
        <c:scaling>
          <c:orientation val="minMax"/>
          <c:max val="5.5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Mean (mT)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8040576"/>
        <c:crosses val="autoZero"/>
        <c:crossBetween val="midCat"/>
        <c:majorUnit val="0.5"/>
        <c:minorUnit val="0.1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log B vs. log distance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log B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name>-0.7990x + 0.5610</c:nam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trendlineLbl>
              <c:layout/>
              <c:numFmt formatCode="General" sourceLinked="0"/>
            </c:trendlineLbl>
          </c:trendline>
          <c:xVal>
            <c:numRef>
              <c:f>Sheet2!$E$2:$E$31</c:f>
              <c:numCache>
                <c:formatCode>General</c:formatCode>
                <c:ptCount val="30"/>
                <c:pt idx="0">
                  <c:v>0</c:v>
                </c:pt>
                <c:pt idx="1">
                  <c:v>0.3010299956639812</c:v>
                </c:pt>
                <c:pt idx="2">
                  <c:v>0.47712125471966244</c:v>
                </c:pt>
                <c:pt idx="3">
                  <c:v>0.6020599913279624</c:v>
                </c:pt>
                <c:pt idx="4">
                  <c:v>0.69897000433601886</c:v>
                </c:pt>
                <c:pt idx="5">
                  <c:v>0.77815125038364363</c:v>
                </c:pt>
                <c:pt idx="6">
                  <c:v>0.84509804001425681</c:v>
                </c:pt>
                <c:pt idx="7">
                  <c:v>0.90308998699194354</c:v>
                </c:pt>
                <c:pt idx="8">
                  <c:v>0.95424250943932487</c:v>
                </c:pt>
                <c:pt idx="9">
                  <c:v>1</c:v>
                </c:pt>
                <c:pt idx="10">
                  <c:v>1.0413926851582251</c:v>
                </c:pt>
                <c:pt idx="11">
                  <c:v>1.0791812460476249</c:v>
                </c:pt>
                <c:pt idx="12">
                  <c:v>1.1139433523068367</c:v>
                </c:pt>
                <c:pt idx="13">
                  <c:v>1.146128035678238</c:v>
                </c:pt>
                <c:pt idx="14">
                  <c:v>1.1760912590556813</c:v>
                </c:pt>
                <c:pt idx="15">
                  <c:v>1.2041199826559248</c:v>
                </c:pt>
                <c:pt idx="16">
                  <c:v>1.2304489213782739</c:v>
                </c:pt>
                <c:pt idx="17">
                  <c:v>1.255272505103306</c:v>
                </c:pt>
                <c:pt idx="18">
                  <c:v>1.2787536009528289</c:v>
                </c:pt>
                <c:pt idx="19">
                  <c:v>1.3010299956639813</c:v>
                </c:pt>
                <c:pt idx="20">
                  <c:v>1.3222192947339193</c:v>
                </c:pt>
                <c:pt idx="21">
                  <c:v>1.3424226808222062</c:v>
                </c:pt>
                <c:pt idx="22">
                  <c:v>1.3617278360175928</c:v>
                </c:pt>
                <c:pt idx="23">
                  <c:v>1.3802112417116059</c:v>
                </c:pt>
                <c:pt idx="24">
                  <c:v>1.3979400086720377</c:v>
                </c:pt>
                <c:pt idx="25">
                  <c:v>1.414973347970818</c:v>
                </c:pt>
                <c:pt idx="26">
                  <c:v>1.4313637641589874</c:v>
                </c:pt>
                <c:pt idx="27">
                  <c:v>1.4471580313422192</c:v>
                </c:pt>
                <c:pt idx="28">
                  <c:v>1.4623979978989561</c:v>
                </c:pt>
                <c:pt idx="29">
                  <c:v>1.4771212547196624</c:v>
                </c:pt>
              </c:numCache>
            </c:numRef>
          </c:xVal>
          <c:yVal>
            <c:numRef>
              <c:f>Sheet2!$F$2:$F$31</c:f>
              <c:numCache>
                <c:formatCode>General</c:formatCode>
                <c:ptCount val="30"/>
                <c:pt idx="0">
                  <c:v>0.70509361054787312</c:v>
                </c:pt>
                <c:pt idx="1">
                  <c:v>0.43790903553949839</c:v>
                </c:pt>
                <c:pt idx="2">
                  <c:v>0.24551266781414982</c:v>
                </c:pt>
                <c:pt idx="3">
                  <c:v>9.3071306376063492E-2</c:v>
                </c:pt>
                <c:pt idx="4">
                  <c:v>-3.0351159519274785E-2</c:v>
                </c:pt>
                <c:pt idx="5">
                  <c:v>-0.1257501772215969</c:v>
                </c:pt>
                <c:pt idx="6">
                  <c:v>-0.19770528860253628</c:v>
                </c:pt>
                <c:pt idx="7">
                  <c:v>-0.25711782856272702</c:v>
                </c:pt>
                <c:pt idx="8">
                  <c:v>-0.29370904274123666</c:v>
                </c:pt>
                <c:pt idx="9">
                  <c:v>-0.34141628459293727</c:v>
                </c:pt>
                <c:pt idx="10">
                  <c:v>-0.36987735714068792</c:v>
                </c:pt>
                <c:pt idx="11">
                  <c:v>-0.39351114955735195</c:v>
                </c:pt>
                <c:pt idx="12">
                  <c:v>-0.41083260945395239</c:v>
                </c:pt>
                <c:pt idx="13">
                  <c:v>-0.42469666657760091</c:v>
                </c:pt>
                <c:pt idx="14">
                  <c:v>-0.44189169836945041</c:v>
                </c:pt>
                <c:pt idx="15">
                  <c:v>-0.45136494018524842</c:v>
                </c:pt>
                <c:pt idx="16">
                  <c:v>-0.45605605751709355</c:v>
                </c:pt>
                <c:pt idx="17">
                  <c:v>-0.46750041390533753</c:v>
                </c:pt>
                <c:pt idx="18">
                  <c:v>-0.47224124747902807</c:v>
                </c:pt>
                <c:pt idx="19">
                  <c:v>-0.48030323284014692</c:v>
                </c:pt>
                <c:pt idx="20">
                  <c:v>-0.48465610691161914</c:v>
                </c:pt>
                <c:pt idx="21">
                  <c:v>-0.48372911727065993</c:v>
                </c:pt>
                <c:pt idx="22">
                  <c:v>-0.48811663902112562</c:v>
                </c:pt>
                <c:pt idx="23">
                  <c:v>-0.48691563953485578</c:v>
                </c:pt>
                <c:pt idx="24">
                  <c:v>-0.49390104007155955</c:v>
                </c:pt>
                <c:pt idx="25">
                  <c:v>-0.4945786724167191</c:v>
                </c:pt>
                <c:pt idx="26">
                  <c:v>-0.49675422853488732</c:v>
                </c:pt>
                <c:pt idx="27">
                  <c:v>-0.5014137911824823</c:v>
                </c:pt>
                <c:pt idx="28">
                  <c:v>-0.50196527631297305</c:v>
                </c:pt>
                <c:pt idx="29">
                  <c:v>-0.50307035192678506</c:v>
                </c:pt>
              </c:numCache>
            </c:numRef>
          </c:yVal>
        </c:ser>
        <c:dLbls/>
        <c:axId val="108207488"/>
        <c:axId val="108213760"/>
      </c:scatterChart>
      <c:valAx>
        <c:axId val="108207488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log distance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8213760"/>
        <c:crosses val="autoZero"/>
        <c:crossBetween val="midCat"/>
      </c:valAx>
      <c:valAx>
        <c:axId val="108213760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log B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8207488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29989420572916686"/>
          <c:y val="0.13993710691823902"/>
        </c:manualLayout>
      </c:layout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log B vs. log distance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Sheet2!$F$1</c:f>
              <c:strCache>
                <c:ptCount val="1"/>
                <c:pt idx="0">
                  <c:v>log y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name>-1.0800x + 0.7330</c:name>
            <c:spPr>
              <a:ln w="19050">
                <a:solidFill>
                  <a:srgbClr val="000000"/>
                </a:solidFill>
              </a:ln>
            </c:spPr>
            <c:trendlineType val="linear"/>
          </c:trendline>
          <c:xVal>
            <c:numRef>
              <c:f>Sheet2!$E$2:$E$7</c:f>
              <c:numCache>
                <c:formatCode>General</c:formatCode>
                <c:ptCount val="6"/>
                <c:pt idx="0">
                  <c:v>0</c:v>
                </c:pt>
                <c:pt idx="1">
                  <c:v>0.3010299956639812</c:v>
                </c:pt>
                <c:pt idx="2">
                  <c:v>0.47712125471966244</c:v>
                </c:pt>
                <c:pt idx="3">
                  <c:v>0.6020599913279624</c:v>
                </c:pt>
                <c:pt idx="4">
                  <c:v>0.69897000433601886</c:v>
                </c:pt>
                <c:pt idx="5">
                  <c:v>0.77815125038364363</c:v>
                </c:pt>
              </c:numCache>
            </c:numRef>
          </c:xVal>
          <c:yVal>
            <c:numRef>
              <c:f>Sheet2!$F$2:$F$7</c:f>
              <c:numCache>
                <c:formatCode>General</c:formatCode>
                <c:ptCount val="6"/>
                <c:pt idx="0">
                  <c:v>0.70509361054787312</c:v>
                </c:pt>
                <c:pt idx="1">
                  <c:v>0.43790903553949839</c:v>
                </c:pt>
                <c:pt idx="2">
                  <c:v>0.24551266781414982</c:v>
                </c:pt>
                <c:pt idx="3">
                  <c:v>9.3071306376063492E-2</c:v>
                </c:pt>
                <c:pt idx="4">
                  <c:v>-3.0351159519274785E-2</c:v>
                </c:pt>
                <c:pt idx="5">
                  <c:v>-0.1257501772215969</c:v>
                </c:pt>
              </c:numCache>
            </c:numRef>
          </c:yVal>
        </c:ser>
        <c:dLbls/>
        <c:axId val="108235392"/>
        <c:axId val="108245760"/>
      </c:scatterChart>
      <c:valAx>
        <c:axId val="108235392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log distance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8245760"/>
        <c:crosses val="autoZero"/>
        <c:crossBetween val="midCat"/>
      </c:valAx>
      <c:valAx>
        <c:axId val="108245760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log B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8235392"/>
        <c:crosses val="autoZero"/>
        <c:crossBetween val="midCat"/>
      </c:valAx>
    </c:plotArea>
    <c:legend>
      <c:legendPos val="r"/>
      <c:layout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y^(1/-0.7790) vs. x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Sheet2!$G$1</c:f>
              <c:strCache>
                <c:ptCount val="1"/>
                <c:pt idx="0">
                  <c:v>y^(1/-0.7790)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name>0.2640x + -0.2230</c:nam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trendlineLbl>
              <c:layout/>
              <c:numFmt formatCode="General" sourceLinked="0"/>
            </c:trendlineLbl>
          </c:trendline>
          <c:xVal>
            <c:numRef>
              <c:f>Sheet2!$A$2:$A$7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Sheet2!$G$2:$G$7</c:f>
              <c:numCache>
                <c:formatCode>General</c:formatCode>
                <c:ptCount val="6"/>
                <c:pt idx="0">
                  <c:v>0.13107802804881991</c:v>
                </c:pt>
                <c:pt idx="1">
                  <c:v>0.28309266468133598</c:v>
                </c:pt>
                <c:pt idx="2">
                  <c:v>0.49286170099969268</c:v>
                </c:pt>
                <c:pt idx="3">
                  <c:v>0.76474256101712179</c:v>
                </c:pt>
                <c:pt idx="4">
                  <c:v>1.0914062398807527</c:v>
                </c:pt>
                <c:pt idx="5">
                  <c:v>1.4367607395317621</c:v>
                </c:pt>
              </c:numCache>
            </c:numRef>
          </c:yVal>
        </c:ser>
        <c:dLbls/>
        <c:axId val="108185472"/>
        <c:axId val="108187648"/>
      </c:scatterChart>
      <c:valAx>
        <c:axId val="108185472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x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8187648"/>
        <c:crosses val="autoZero"/>
        <c:crossBetween val="midCat"/>
      </c:valAx>
      <c:valAx>
        <c:axId val="10818764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y^(1/-0.7790)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8185472"/>
        <c:crosses val="autoZero"/>
        <c:crossBetween val="midCat"/>
      </c:valAx>
    </c:plotArea>
    <c:legend>
      <c:legendPos val="r"/>
      <c:layout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ln y vs. x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Sheet3!$C$1</c:f>
              <c:strCache>
                <c:ptCount val="1"/>
                <c:pt idx="0">
                  <c:v>ln y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name>-0.0634x + 0.287</c:nam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trendlineLbl>
              <c:layout/>
              <c:numFmt formatCode="General" sourceLinked="0"/>
            </c:trendlineLbl>
          </c:trendline>
          <c:xVal>
            <c:strRef>
              <c:f>Sheet3!$A$2:$A$33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A=1.3324</c:v>
                </c:pt>
                <c:pt idx="31">
                  <c:v>k=-0.0634</c:v>
                </c:pt>
              </c:strCache>
            </c:strRef>
          </c:xVal>
          <c:yVal>
            <c:numRef>
              <c:f>Sheet3!$C$2:$C$31</c:f>
              <c:numCache>
                <c:formatCode>General</c:formatCode>
                <c:ptCount val="30"/>
                <c:pt idx="0">
                  <c:v>1.623538036812882</c:v>
                </c:pt>
                <c:pt idx="1">
                  <c:v>1.0083228173206489</c:v>
                </c:pt>
                <c:pt idx="2">
                  <c:v>0.56531380905006046</c:v>
                </c:pt>
                <c:pt idx="3">
                  <c:v>0.21430460264700549</c:v>
                </c:pt>
                <c:pt idx="4">
                  <c:v>-6.9886127464166448E-2</c:v>
                </c:pt>
                <c:pt idx="5">
                  <c:v>-0.2895504835118084</c:v>
                </c:pt>
                <c:pt idx="6">
                  <c:v>-0.45523325034228562</c:v>
                </c:pt>
                <c:pt idx="7">
                  <c:v>-0.59203567919153388</c:v>
                </c:pt>
                <c:pt idx="8">
                  <c:v>-0.6762900634935225</c:v>
                </c:pt>
                <c:pt idx="9">
                  <c:v>-0.78614004740910992</c:v>
                </c:pt>
                <c:pt idx="10">
                  <c:v>-0.85167408878818274</c:v>
                </c:pt>
                <c:pt idx="11">
                  <c:v>-0.90609290689770905</c:v>
                </c:pt>
                <c:pt idx="12">
                  <c:v>-0.94597704224451551</c:v>
                </c:pt>
                <c:pt idx="13">
                  <c:v>-0.97790021350584633</c:v>
                </c:pt>
                <c:pt idx="14">
                  <c:v>-1.0174932373833177</c:v>
                </c:pt>
                <c:pt idx="15">
                  <c:v>-1.039306182770702</c:v>
                </c:pt>
                <c:pt idx="16">
                  <c:v>-1.0501078796084948</c:v>
                </c:pt>
                <c:pt idx="17">
                  <c:v>-1.0764594840269763</c:v>
                </c:pt>
                <c:pt idx="18">
                  <c:v>-1.087375656742122</c:v>
                </c:pt>
                <c:pt idx="19">
                  <c:v>-1.1059390640545705</c:v>
                </c:pt>
                <c:pt idx="20">
                  <c:v>-1.1159619270032226</c:v>
                </c:pt>
                <c:pt idx="21">
                  <c:v>-1.1138274544745901</c:v>
                </c:pt>
                <c:pt idx="22">
                  <c:v>-1.1239300966523995</c:v>
                </c:pt>
                <c:pt idx="23">
                  <c:v>-1.1211646931386212</c:v>
                </c:pt>
                <c:pt idx="24">
                  <c:v>-1.1372491722830278</c:v>
                </c:pt>
                <c:pt idx="25">
                  <c:v>-1.1388094784195228</c:v>
                </c:pt>
                <c:pt idx="26">
                  <c:v>-1.1438188815061889</c:v>
                </c:pt>
                <c:pt idx="27">
                  <c:v>-1.1545479209984131</c:v>
                </c:pt>
                <c:pt idx="28">
                  <c:v>-1.1558177624388888</c:v>
                </c:pt>
                <c:pt idx="29">
                  <c:v>-1.1583622930738837</c:v>
                </c:pt>
              </c:numCache>
            </c:numRef>
          </c:yVal>
        </c:ser>
        <c:dLbls/>
        <c:axId val="108328448"/>
        <c:axId val="108330368"/>
      </c:scatterChart>
      <c:valAx>
        <c:axId val="108328448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x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8330368"/>
        <c:crosses val="autoZero"/>
        <c:crossBetween val="midCat"/>
      </c:valAx>
      <c:valAx>
        <c:axId val="10833036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ln y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8328448"/>
        <c:crosses val="autoZero"/>
        <c:crossBetween val="midCat"/>
      </c:valAx>
    </c:plotArea>
    <c:legend>
      <c:legendPos val="r"/>
      <c:layout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47625</xdr:colOff>
      <xdr:row>0</xdr:row>
      <xdr:rowOff>323850</xdr:rowOff>
    </xdr:from>
    <xdr:ext cx="5715000" cy="3533775"/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361950</xdr:colOff>
      <xdr:row>6</xdr:row>
      <xdr:rowOff>28575</xdr:rowOff>
    </xdr:from>
    <xdr:ext cx="5715000" cy="3533775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7</xdr:col>
      <xdr:colOff>295275</xdr:colOff>
      <xdr:row>1</xdr:row>
      <xdr:rowOff>19050</xdr:rowOff>
    </xdr:from>
    <xdr:ext cx="5715000" cy="3533775"/>
    <xdr:graphicFrame macro=""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952500</xdr:colOff>
      <xdr:row>2</xdr:row>
      <xdr:rowOff>28575</xdr:rowOff>
    </xdr:from>
    <xdr:ext cx="5715000" cy="3533775"/>
    <xdr:graphicFrame macro=""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390525</xdr:colOff>
      <xdr:row>22</xdr:row>
      <xdr:rowOff>76200</xdr:rowOff>
    </xdr:from>
    <xdr:ext cx="5715000" cy="3533775"/>
    <xdr:graphicFrame macro="">
      <xdr:nvGraphicFramePr>
        <xdr:cNvPr id="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Z70"/>
  <sheetViews>
    <sheetView tabSelected="1" workbookViewId="0"/>
  </sheetViews>
  <sheetFormatPr defaultColWidth="12.5703125" defaultRowHeight="15.75" customHeight="1"/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2">
        <v>0.30299999999999999</v>
      </c>
      <c r="C2" s="2">
        <v>0.2913</v>
      </c>
      <c r="D2" s="2">
        <v>0.33040000000000003</v>
      </c>
      <c r="E2" s="3">
        <f t="shared" ref="E2:E21" si="0">(D2-C2)/2</f>
        <v>1.9550000000000012E-2</v>
      </c>
    </row>
    <row r="3" spans="1:5">
      <c r="A3" s="2">
        <v>1</v>
      </c>
      <c r="B3" s="2">
        <v>5.0709999999999997</v>
      </c>
      <c r="C3" s="2">
        <v>5.0659999999999998</v>
      </c>
      <c r="D3" s="2">
        <v>5.0780000000000003</v>
      </c>
      <c r="E3" s="3">
        <f t="shared" si="0"/>
        <v>6.0000000000002274E-3</v>
      </c>
    </row>
    <row r="4" spans="1:5">
      <c r="A4" s="2">
        <v>2</v>
      </c>
      <c r="B4" s="2">
        <v>2.7410000000000001</v>
      </c>
      <c r="C4" s="2">
        <v>2.673</v>
      </c>
      <c r="D4" s="2">
        <v>2.8490000000000002</v>
      </c>
      <c r="E4" s="3">
        <f t="shared" si="0"/>
        <v>8.8000000000000078E-2</v>
      </c>
    </row>
    <row r="5" spans="1:5">
      <c r="A5" s="2">
        <v>3</v>
      </c>
      <c r="B5" s="2">
        <v>1.76</v>
      </c>
      <c r="C5" s="2">
        <v>1.7030000000000001</v>
      </c>
      <c r="D5" s="2">
        <v>1.871</v>
      </c>
      <c r="E5" s="3">
        <f t="shared" si="0"/>
        <v>8.3999999999999964E-2</v>
      </c>
    </row>
    <row r="6" spans="1:5">
      <c r="A6" s="2">
        <v>4</v>
      </c>
      <c r="B6" s="2">
        <v>1.2390000000000001</v>
      </c>
      <c r="C6" s="2">
        <v>1.1950000000000001</v>
      </c>
      <c r="D6" s="2">
        <v>1.335</v>
      </c>
      <c r="E6" s="3">
        <f t="shared" si="0"/>
        <v>6.9999999999999951E-2</v>
      </c>
    </row>
    <row r="7" spans="1:5">
      <c r="A7" s="2">
        <v>5</v>
      </c>
      <c r="B7" s="2">
        <v>0.9325</v>
      </c>
      <c r="C7" s="2">
        <v>0.88949999999999996</v>
      </c>
      <c r="D7" s="2">
        <v>1.0149999999999999</v>
      </c>
      <c r="E7" s="3">
        <f t="shared" si="0"/>
        <v>6.2749999999999972E-2</v>
      </c>
    </row>
    <row r="8" spans="1:5">
      <c r="A8" s="2">
        <v>6</v>
      </c>
      <c r="B8" s="2">
        <v>0.74860000000000004</v>
      </c>
      <c r="C8" s="2">
        <v>0.71750000000000003</v>
      </c>
      <c r="D8" s="2">
        <v>0.8075</v>
      </c>
      <c r="E8" s="3">
        <f t="shared" si="0"/>
        <v>4.4999999999999984E-2</v>
      </c>
    </row>
    <row r="9" spans="1:5">
      <c r="A9" s="2">
        <v>7</v>
      </c>
      <c r="B9" s="2">
        <v>0.63429999999999997</v>
      </c>
      <c r="C9" s="2">
        <v>0.60799999999999998</v>
      </c>
      <c r="D9" s="2">
        <v>0.68620000000000003</v>
      </c>
      <c r="E9" s="3">
        <f t="shared" si="0"/>
        <v>3.9100000000000024E-2</v>
      </c>
    </row>
    <row r="10" spans="1:5">
      <c r="A10" s="2">
        <v>8</v>
      </c>
      <c r="B10" s="2">
        <v>0.55320000000000003</v>
      </c>
      <c r="C10" s="2">
        <v>0.53369999999999995</v>
      </c>
      <c r="D10" s="2">
        <v>0.60009999999999997</v>
      </c>
      <c r="E10" s="3">
        <f t="shared" si="0"/>
        <v>3.3200000000000007E-2</v>
      </c>
    </row>
    <row r="11" spans="1:5">
      <c r="A11" s="2">
        <v>9</v>
      </c>
      <c r="B11" s="2">
        <v>0.50849999999999995</v>
      </c>
      <c r="C11" s="2">
        <v>0.47510000000000002</v>
      </c>
      <c r="D11" s="2">
        <v>0.5494</v>
      </c>
      <c r="E11" s="3">
        <f t="shared" si="0"/>
        <v>3.7149999999999989E-2</v>
      </c>
    </row>
    <row r="12" spans="1:5">
      <c r="A12" s="2">
        <v>10</v>
      </c>
      <c r="B12" s="2">
        <v>0.4556</v>
      </c>
      <c r="C12" s="2">
        <v>0.436</v>
      </c>
      <c r="D12" s="2">
        <v>0.50239999999999996</v>
      </c>
      <c r="E12" s="3">
        <f t="shared" si="0"/>
        <v>3.319999999999998E-2</v>
      </c>
    </row>
    <row r="13" spans="1:5">
      <c r="A13" s="2">
        <v>11</v>
      </c>
      <c r="B13" s="2">
        <v>0.42670000000000002</v>
      </c>
      <c r="C13" s="2">
        <v>0.40839999999999999</v>
      </c>
      <c r="D13" s="2">
        <v>0.4672</v>
      </c>
      <c r="E13" s="3">
        <f t="shared" si="0"/>
        <v>2.9400000000000009E-2</v>
      </c>
    </row>
    <row r="14" spans="1:5">
      <c r="A14" s="2">
        <v>12</v>
      </c>
      <c r="B14" s="2">
        <v>0.40410000000000001</v>
      </c>
      <c r="C14" s="2">
        <v>0.38900000000000001</v>
      </c>
      <c r="D14" s="2">
        <v>0.4476</v>
      </c>
      <c r="E14" s="3">
        <f t="shared" si="0"/>
        <v>2.9299999999999993E-2</v>
      </c>
    </row>
    <row r="15" spans="1:5">
      <c r="A15" s="2">
        <v>13</v>
      </c>
      <c r="B15" s="2">
        <v>0.38829999999999998</v>
      </c>
      <c r="C15" s="2">
        <v>0.37319999999999998</v>
      </c>
      <c r="D15" s="2">
        <v>0.42020000000000002</v>
      </c>
      <c r="E15" s="3">
        <f t="shared" si="0"/>
        <v>2.3500000000000021E-2</v>
      </c>
    </row>
    <row r="16" spans="1:5">
      <c r="A16" s="2">
        <v>14</v>
      </c>
      <c r="B16" s="2">
        <v>0.37609999999999999</v>
      </c>
      <c r="C16" s="2">
        <v>0.35770000000000002</v>
      </c>
      <c r="D16" s="2">
        <v>0.40839999999999999</v>
      </c>
      <c r="E16" s="3">
        <f t="shared" si="0"/>
        <v>2.5349999999999984E-2</v>
      </c>
    </row>
    <row r="17" spans="1:5">
      <c r="A17" s="2">
        <v>15</v>
      </c>
      <c r="B17" s="2">
        <v>0.36149999999999999</v>
      </c>
      <c r="C17" s="2">
        <v>0.34589999999999999</v>
      </c>
      <c r="D17" s="2">
        <v>0.39689999999999998</v>
      </c>
      <c r="E17" s="3">
        <f t="shared" si="0"/>
        <v>2.5499999999999995E-2</v>
      </c>
    </row>
    <row r="18" spans="1:5">
      <c r="A18" s="2">
        <v>16</v>
      </c>
      <c r="B18" s="2">
        <v>0.35370000000000001</v>
      </c>
      <c r="C18" s="2">
        <v>0.34200000000000003</v>
      </c>
      <c r="D18" s="2">
        <v>0.38900000000000001</v>
      </c>
      <c r="E18" s="3">
        <f t="shared" si="0"/>
        <v>2.3499999999999993E-2</v>
      </c>
    </row>
    <row r="19" spans="1:5">
      <c r="A19" s="2">
        <v>17</v>
      </c>
      <c r="B19" s="2">
        <v>0.34989999999999999</v>
      </c>
      <c r="C19" s="2">
        <v>0.33410000000000001</v>
      </c>
      <c r="D19" s="2">
        <v>0.38109999999999999</v>
      </c>
      <c r="E19" s="3">
        <f t="shared" si="0"/>
        <v>2.3499999999999993E-2</v>
      </c>
    </row>
    <row r="20" spans="1:5">
      <c r="A20" s="2">
        <v>18</v>
      </c>
      <c r="B20" s="2">
        <v>0.34079999999999999</v>
      </c>
      <c r="C20" s="2">
        <v>0.32650000000000001</v>
      </c>
      <c r="D20" s="2">
        <v>0.37319999999999998</v>
      </c>
      <c r="E20" s="3">
        <f t="shared" si="0"/>
        <v>2.3349999999999982E-2</v>
      </c>
    </row>
    <row r="21" spans="1:5">
      <c r="A21" s="2">
        <v>19</v>
      </c>
      <c r="B21" s="2">
        <v>0.33710000000000001</v>
      </c>
      <c r="C21" s="2">
        <v>0.3226</v>
      </c>
      <c r="D21" s="2">
        <v>0.37319999999999998</v>
      </c>
      <c r="E21" s="3">
        <f t="shared" si="0"/>
        <v>2.5299999999999989E-2</v>
      </c>
    </row>
    <row r="22" spans="1:5">
      <c r="A22" s="4"/>
      <c r="B22" s="5"/>
      <c r="C22" s="5"/>
      <c r="D22" s="5"/>
      <c r="E22" s="5"/>
    </row>
    <row r="23" spans="1:5">
      <c r="A23" s="6" t="s">
        <v>6</v>
      </c>
      <c r="B23" s="5"/>
      <c r="C23" s="5"/>
      <c r="D23" s="5"/>
      <c r="E23" s="5"/>
    </row>
    <row r="24" spans="1: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</row>
    <row r="25" spans="1:5">
      <c r="A25" s="2">
        <v>20</v>
      </c>
      <c r="B25" s="2">
        <v>0.33090000000000003</v>
      </c>
      <c r="C25" s="2">
        <v>0.31469999999999998</v>
      </c>
      <c r="D25" s="2">
        <v>0.36170000000000002</v>
      </c>
      <c r="E25" s="7">
        <f t="shared" ref="E25:E35" si="1">(D25-C25)/2</f>
        <v>2.3500000000000021E-2</v>
      </c>
    </row>
    <row r="26" spans="1:5">
      <c r="A26" s="2">
        <v>21</v>
      </c>
      <c r="B26" s="2">
        <v>0.3276</v>
      </c>
      <c r="C26" s="2">
        <v>0.31469999999999998</v>
      </c>
      <c r="D26" s="2">
        <v>0.36559999999999998</v>
      </c>
      <c r="E26" s="7">
        <f t="shared" si="1"/>
        <v>2.545E-2</v>
      </c>
    </row>
    <row r="27" spans="1:5">
      <c r="A27" s="2">
        <v>22</v>
      </c>
      <c r="B27" s="2">
        <v>0.32829999999999998</v>
      </c>
      <c r="C27" s="2">
        <v>0.31080000000000002</v>
      </c>
      <c r="D27" s="2">
        <v>0.36170000000000002</v>
      </c>
      <c r="E27" s="7">
        <f t="shared" si="1"/>
        <v>2.545E-2</v>
      </c>
    </row>
    <row r="28" spans="1:5">
      <c r="A28" s="2">
        <v>23</v>
      </c>
      <c r="B28" s="2">
        <v>0.32500000000000001</v>
      </c>
      <c r="C28" s="2">
        <v>0.30680000000000002</v>
      </c>
      <c r="D28" s="2">
        <v>0.3538</v>
      </c>
      <c r="E28" s="7">
        <f t="shared" si="1"/>
        <v>2.3499999999999993E-2</v>
      </c>
    </row>
    <row r="29" spans="1:5">
      <c r="A29" s="2">
        <v>24</v>
      </c>
      <c r="B29" s="2">
        <v>0.32590000000000002</v>
      </c>
      <c r="C29" s="2">
        <v>0.30680000000000002</v>
      </c>
      <c r="D29" s="2">
        <v>0.34989999999999999</v>
      </c>
      <c r="E29" s="7">
        <f t="shared" si="1"/>
        <v>2.1549999999999986E-2</v>
      </c>
    </row>
    <row r="30" spans="1:5">
      <c r="A30" s="2">
        <v>25</v>
      </c>
      <c r="B30" s="2">
        <v>0.32069999999999999</v>
      </c>
      <c r="C30" s="2">
        <v>0.30680000000000002</v>
      </c>
      <c r="D30" s="2">
        <v>0.3538</v>
      </c>
      <c r="E30" s="7">
        <f t="shared" si="1"/>
        <v>2.3499999999999993E-2</v>
      </c>
    </row>
    <row r="31" spans="1:5">
      <c r="A31" s="2">
        <v>26</v>
      </c>
      <c r="B31" s="2">
        <v>0.32019999999999998</v>
      </c>
      <c r="C31" s="2">
        <v>0.3029</v>
      </c>
      <c r="D31" s="2">
        <v>0.34589999999999999</v>
      </c>
      <c r="E31" s="7">
        <f t="shared" si="1"/>
        <v>2.1499999999999991E-2</v>
      </c>
    </row>
    <row r="32" spans="1:5">
      <c r="A32" s="2">
        <v>27</v>
      </c>
      <c r="B32" s="2">
        <v>0.31859999999999999</v>
      </c>
      <c r="C32" s="2">
        <v>0.3029</v>
      </c>
      <c r="D32" s="2">
        <v>0.34200000000000003</v>
      </c>
      <c r="E32" s="7">
        <f t="shared" si="1"/>
        <v>1.9550000000000012E-2</v>
      </c>
    </row>
    <row r="33" spans="1:11">
      <c r="A33" s="2">
        <v>28</v>
      </c>
      <c r="B33" s="2">
        <v>0.31519999999999998</v>
      </c>
      <c r="C33" s="2">
        <v>0.3029</v>
      </c>
      <c r="D33" s="2">
        <v>0.34589999999999999</v>
      </c>
      <c r="E33" s="7">
        <f t="shared" si="1"/>
        <v>2.1499999999999991E-2</v>
      </c>
    </row>
    <row r="34" spans="1:11">
      <c r="A34" s="2">
        <v>29</v>
      </c>
      <c r="B34" s="2">
        <v>0.31480000000000002</v>
      </c>
      <c r="C34" s="2">
        <v>0.2989</v>
      </c>
      <c r="D34" s="2">
        <v>0.34589999999999999</v>
      </c>
      <c r="E34" s="7">
        <f t="shared" si="1"/>
        <v>2.3499999999999993E-2</v>
      </c>
    </row>
    <row r="35" spans="1:11">
      <c r="A35" s="2">
        <v>30</v>
      </c>
      <c r="B35" s="2">
        <v>0.314</v>
      </c>
      <c r="C35" s="2">
        <v>0.3029</v>
      </c>
      <c r="D35" s="2">
        <v>0.34200000000000003</v>
      </c>
      <c r="E35" s="7">
        <f t="shared" si="1"/>
        <v>1.9550000000000012E-2</v>
      </c>
    </row>
    <row r="39" spans="1:11">
      <c r="A39" s="8" t="s">
        <v>0</v>
      </c>
      <c r="B39" s="9" t="s">
        <v>1</v>
      </c>
    </row>
    <row r="40" spans="1:11">
      <c r="A40" s="9">
        <v>1</v>
      </c>
      <c r="B40" s="9">
        <v>5.0709999999999997</v>
      </c>
      <c r="C40" s="9">
        <v>5.0709999999999997</v>
      </c>
    </row>
    <row r="41" spans="1:11">
      <c r="A41" s="9">
        <v>2</v>
      </c>
      <c r="B41" s="9">
        <v>2.7410000000000001</v>
      </c>
      <c r="D41" s="9">
        <v>2.7410000000000001</v>
      </c>
    </row>
    <row r="42" spans="1:11">
      <c r="A42" s="9">
        <v>3</v>
      </c>
      <c r="B42" s="9">
        <v>1.76</v>
      </c>
      <c r="E42" s="9">
        <v>1.76</v>
      </c>
    </row>
    <row r="43" spans="1:11">
      <c r="A43" s="9">
        <v>4</v>
      </c>
      <c r="B43" s="9">
        <v>1.2390000000000001</v>
      </c>
      <c r="F43" s="9">
        <v>1.2390000000000001</v>
      </c>
    </row>
    <row r="44" spans="1:11">
      <c r="A44" s="9">
        <v>5</v>
      </c>
      <c r="B44" s="9">
        <v>0.9325</v>
      </c>
      <c r="G44" s="9">
        <v>0.9325</v>
      </c>
    </row>
    <row r="45" spans="1:11">
      <c r="A45" s="9">
        <v>6</v>
      </c>
      <c r="B45" s="9">
        <v>0.74860000000000004</v>
      </c>
      <c r="H45" s="9">
        <v>0.74860000000000004</v>
      </c>
    </row>
    <row r="46" spans="1:11">
      <c r="A46" s="9">
        <v>7</v>
      </c>
      <c r="B46" s="9">
        <v>0.63429999999999997</v>
      </c>
      <c r="I46" s="9">
        <v>0.63429999999999997</v>
      </c>
    </row>
    <row r="47" spans="1:11">
      <c r="A47" s="9">
        <v>8</v>
      </c>
      <c r="B47" s="9">
        <v>0.55320000000000003</v>
      </c>
      <c r="J47" s="9">
        <v>0.55320000000000003</v>
      </c>
    </row>
    <row r="48" spans="1:11">
      <c r="A48" s="9">
        <v>9</v>
      </c>
      <c r="B48" s="9">
        <v>0.50849999999999995</v>
      </c>
      <c r="K48" s="9">
        <v>0.50849999999999995</v>
      </c>
    </row>
    <row r="49" spans="1:52">
      <c r="A49" s="9">
        <v>10</v>
      </c>
      <c r="B49" s="9">
        <v>0.4556</v>
      </c>
      <c r="L49" s="9">
        <v>0.4556</v>
      </c>
    </row>
    <row r="50" spans="1:52">
      <c r="A50" s="9">
        <v>11</v>
      </c>
      <c r="B50" s="9">
        <v>0.42670000000000002</v>
      </c>
      <c r="M50" s="9">
        <v>0.42670000000000002</v>
      </c>
    </row>
    <row r="51" spans="1:52">
      <c r="A51" s="9">
        <v>12</v>
      </c>
      <c r="B51" s="9">
        <v>0.40410000000000001</v>
      </c>
      <c r="N51" s="8">
        <v>0.40410000000000001</v>
      </c>
    </row>
    <row r="52" spans="1:52">
      <c r="A52" s="9">
        <v>13</v>
      </c>
      <c r="B52" s="9">
        <v>0.38829999999999998</v>
      </c>
      <c r="O52" s="9">
        <v>0.38829999999999998</v>
      </c>
    </row>
    <row r="53" spans="1:52">
      <c r="A53" s="9">
        <v>14</v>
      </c>
      <c r="B53" s="9">
        <v>0.37609999999999999</v>
      </c>
      <c r="P53" s="9">
        <v>0.37609999999999999</v>
      </c>
    </row>
    <row r="54" spans="1:52">
      <c r="A54" s="9">
        <v>15</v>
      </c>
      <c r="B54" s="9">
        <v>0.36149999999999999</v>
      </c>
      <c r="Q54" s="9">
        <v>0.36149999999999999</v>
      </c>
    </row>
    <row r="55" spans="1:52">
      <c r="A55" s="9">
        <v>16</v>
      </c>
      <c r="B55" s="9">
        <v>0.35370000000000001</v>
      </c>
      <c r="R55" s="9">
        <v>0.35370000000000001</v>
      </c>
    </row>
    <row r="56" spans="1:52">
      <c r="A56" s="9">
        <v>17</v>
      </c>
      <c r="B56" s="9">
        <v>0.34989999999999999</v>
      </c>
      <c r="S56" s="9">
        <v>0.34989999999999999</v>
      </c>
    </row>
    <row r="57" spans="1:52">
      <c r="A57" s="9">
        <v>18</v>
      </c>
      <c r="B57" s="9">
        <v>0.34079999999999999</v>
      </c>
      <c r="T57" s="9">
        <v>0.34079999999999999</v>
      </c>
    </row>
    <row r="58" spans="1:52">
      <c r="A58" s="9">
        <v>19</v>
      </c>
      <c r="B58" s="9">
        <v>0.33710000000000001</v>
      </c>
      <c r="U58" s="9">
        <v>0.33710000000000001</v>
      </c>
    </row>
    <row r="59" spans="1:52">
      <c r="A59" s="9">
        <v>20</v>
      </c>
      <c r="B59" s="9">
        <v>0.33090000000000003</v>
      </c>
      <c r="V59" s="9">
        <v>0.33090000000000003</v>
      </c>
    </row>
    <row r="60" spans="1:52">
      <c r="A60" s="9">
        <v>21</v>
      </c>
      <c r="B60" s="9">
        <v>0.3276</v>
      </c>
      <c r="W60" s="9">
        <v>0.3276</v>
      </c>
    </row>
    <row r="61" spans="1:52">
      <c r="A61" s="9">
        <v>22</v>
      </c>
      <c r="B61" s="9">
        <v>0.32829999999999998</v>
      </c>
      <c r="X61" s="9">
        <v>0.32829999999999998</v>
      </c>
    </row>
    <row r="62" spans="1:52">
      <c r="A62" s="9">
        <v>23</v>
      </c>
      <c r="B62" s="9">
        <v>0.32500000000000001</v>
      </c>
      <c r="Y62" s="9">
        <v>0.32500000000000001</v>
      </c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2">
      <c r="A63" s="9">
        <v>24</v>
      </c>
      <c r="B63" s="9">
        <v>0.32590000000000002</v>
      </c>
      <c r="Z63" s="9">
        <v>0.32590000000000002</v>
      </c>
    </row>
    <row r="64" spans="1:52">
      <c r="A64" s="9">
        <v>25</v>
      </c>
      <c r="B64" s="9">
        <v>0.32069999999999999</v>
      </c>
      <c r="AA64" s="9">
        <v>0.32069999999999999</v>
      </c>
    </row>
    <row r="65" spans="1:33">
      <c r="A65" s="9">
        <v>26</v>
      </c>
      <c r="B65" s="9">
        <v>0.32019999999999998</v>
      </c>
      <c r="AB65" s="9">
        <v>0.32019999999999998</v>
      </c>
    </row>
    <row r="66" spans="1:33">
      <c r="A66" s="9">
        <v>27</v>
      </c>
      <c r="B66" s="9">
        <v>0.31859999999999999</v>
      </c>
      <c r="AC66" s="9">
        <v>0.31859999999999999</v>
      </c>
    </row>
    <row r="67" spans="1:33">
      <c r="A67" s="9">
        <v>28</v>
      </c>
      <c r="B67" s="9">
        <v>0.31519999999999998</v>
      </c>
      <c r="AD67" s="9">
        <v>0.31519999999999998</v>
      </c>
    </row>
    <row r="68" spans="1:33">
      <c r="A68" s="9">
        <v>29</v>
      </c>
      <c r="B68" s="9">
        <v>0.31480000000000002</v>
      </c>
      <c r="AE68" s="9">
        <v>0.31480000000000002</v>
      </c>
    </row>
    <row r="69" spans="1:33">
      <c r="A69" s="9">
        <v>30</v>
      </c>
      <c r="B69" s="9">
        <v>0.314</v>
      </c>
      <c r="AF69" s="9">
        <v>0.314</v>
      </c>
    </row>
    <row r="70" spans="1:33">
      <c r="A70" s="8">
        <v>60</v>
      </c>
      <c r="B70" s="9">
        <v>0.30299999999999999</v>
      </c>
      <c r="AG70" s="9">
        <v>0.30299999999999999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3"/>
  <sheetViews>
    <sheetView workbookViewId="0"/>
  </sheetViews>
  <sheetFormatPr defaultColWidth="12.5703125" defaultRowHeight="15.75" customHeight="1"/>
  <sheetData>
    <row r="1" spans="1:7">
      <c r="A1" s="8" t="s">
        <v>7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</row>
    <row r="2" spans="1:7">
      <c r="A2" s="9">
        <v>1</v>
      </c>
      <c r="B2" s="9">
        <v>5.0709999999999997</v>
      </c>
      <c r="C2" s="10">
        <f t="shared" ref="C2:C33" si="0">B2^(1/0.799)</f>
        <v>7.6290436687646146</v>
      </c>
      <c r="D2" s="10">
        <f t="shared" ref="D2:D33" si="1">B2^(1/0.8)</f>
        <v>7.6096908435044019</v>
      </c>
      <c r="E2" s="10">
        <f t="shared" ref="E2:F2" si="2">LOG(A2)</f>
        <v>0</v>
      </c>
      <c r="F2" s="10">
        <f t="shared" si="2"/>
        <v>0.70509361054787312</v>
      </c>
      <c r="G2" s="10">
        <f t="shared" ref="G2:G33" si="3">B2^(1/-0.799)</f>
        <v>0.13107802804881991</v>
      </c>
    </row>
    <row r="3" spans="1:7">
      <c r="A3" s="9">
        <v>2</v>
      </c>
      <c r="B3" s="9">
        <v>2.7410000000000001</v>
      </c>
      <c r="C3" s="10">
        <f t="shared" si="0"/>
        <v>3.5324122619907961</v>
      </c>
      <c r="D3" s="10">
        <f t="shared" si="1"/>
        <v>3.5268443583240807</v>
      </c>
      <c r="E3" s="10">
        <f t="shared" ref="E3:F3" si="4">LOG(A3)</f>
        <v>0.3010299956639812</v>
      </c>
      <c r="F3" s="10">
        <f t="shared" si="4"/>
        <v>0.43790903553949839</v>
      </c>
      <c r="G3" s="10">
        <f t="shared" si="3"/>
        <v>0.28309266468133598</v>
      </c>
    </row>
    <row r="4" spans="1:7">
      <c r="A4" s="9">
        <v>3</v>
      </c>
      <c r="B4" s="9">
        <v>1.76</v>
      </c>
      <c r="C4" s="10">
        <f t="shared" si="0"/>
        <v>2.0289667425398581</v>
      </c>
      <c r="D4" s="10">
        <f t="shared" si="1"/>
        <v>2.0271731007099407</v>
      </c>
      <c r="E4" s="10">
        <f t="shared" ref="E4:F4" si="5">LOG(A4)</f>
        <v>0.47712125471966244</v>
      </c>
      <c r="F4" s="10">
        <f t="shared" si="5"/>
        <v>0.24551266781414982</v>
      </c>
      <c r="G4" s="10">
        <f t="shared" si="3"/>
        <v>0.49286170099969268</v>
      </c>
    </row>
    <row r="5" spans="1:7">
      <c r="A5" s="9">
        <v>4</v>
      </c>
      <c r="B5" s="9">
        <v>1.2390000000000001</v>
      </c>
      <c r="C5" s="10">
        <f t="shared" si="0"/>
        <v>1.3076295880145359</v>
      </c>
      <c r="D5" s="10">
        <f t="shared" si="1"/>
        <v>1.3071912524889036</v>
      </c>
      <c r="E5" s="10">
        <f t="shared" ref="E5:F5" si="6">LOG(A5)</f>
        <v>0.6020599913279624</v>
      </c>
      <c r="F5" s="10">
        <f t="shared" si="6"/>
        <v>9.3071306376063492E-2</v>
      </c>
      <c r="G5" s="10">
        <f t="shared" si="3"/>
        <v>0.76474256101712179</v>
      </c>
    </row>
    <row r="6" spans="1:7">
      <c r="A6" s="9">
        <v>5</v>
      </c>
      <c r="B6" s="9">
        <v>0.9325</v>
      </c>
      <c r="C6" s="10">
        <f t="shared" si="0"/>
        <v>0.91624911372071716</v>
      </c>
      <c r="D6" s="10">
        <f t="shared" si="1"/>
        <v>0.9163492961408789</v>
      </c>
      <c r="E6" s="10">
        <f t="shared" ref="E6:F6" si="7">LOG(A6)</f>
        <v>0.69897000433601886</v>
      </c>
      <c r="F6" s="10">
        <f t="shared" si="7"/>
        <v>-3.0351159519274785E-2</v>
      </c>
      <c r="G6" s="10">
        <f t="shared" si="3"/>
        <v>1.0914062398807527</v>
      </c>
    </row>
    <row r="7" spans="1:7">
      <c r="A7" s="9">
        <v>6</v>
      </c>
      <c r="B7" s="9">
        <v>0.74860000000000004</v>
      </c>
      <c r="C7" s="10">
        <f t="shared" si="0"/>
        <v>0.69601010974582889</v>
      </c>
      <c r="D7" s="10">
        <f t="shared" si="1"/>
        <v>0.69632546599760714</v>
      </c>
      <c r="E7" s="10">
        <f t="shared" ref="E7:F7" si="8">LOG(A7)</f>
        <v>0.77815125038364363</v>
      </c>
      <c r="F7" s="10">
        <f t="shared" si="8"/>
        <v>-0.1257501772215969</v>
      </c>
      <c r="G7" s="10">
        <f t="shared" si="3"/>
        <v>1.4367607395317621</v>
      </c>
    </row>
    <row r="8" spans="1:7">
      <c r="A8" s="9">
        <v>7</v>
      </c>
      <c r="B8" s="9">
        <v>0.63429999999999997</v>
      </c>
      <c r="C8" s="10">
        <f t="shared" si="0"/>
        <v>0.56566471358949211</v>
      </c>
      <c r="D8" s="10">
        <f t="shared" si="1"/>
        <v>0.56606771907452247</v>
      </c>
      <c r="E8" s="10">
        <f t="shared" ref="E8:F8" si="9">LOG(A8)</f>
        <v>0.84509804001425681</v>
      </c>
      <c r="F8" s="10">
        <f t="shared" si="9"/>
        <v>-0.19770528860253628</v>
      </c>
      <c r="G8" s="10">
        <f t="shared" si="3"/>
        <v>1.7678316783353556</v>
      </c>
    </row>
    <row r="9" spans="1:7">
      <c r="A9" s="9">
        <v>8</v>
      </c>
      <c r="B9" s="9">
        <v>0.55320000000000003</v>
      </c>
      <c r="C9" s="10">
        <f t="shared" si="0"/>
        <v>0.47665095212720088</v>
      </c>
      <c r="D9" s="10">
        <f t="shared" si="1"/>
        <v>0.47709263719706463</v>
      </c>
      <c r="E9" s="10">
        <f t="shared" ref="E9:F9" si="10">LOG(A9)</f>
        <v>0.90308998699194354</v>
      </c>
      <c r="F9" s="10">
        <f t="shared" si="10"/>
        <v>-0.25711782856272702</v>
      </c>
      <c r="G9" s="10">
        <f t="shared" si="3"/>
        <v>2.0979712629067322</v>
      </c>
    </row>
    <row r="10" spans="1:7">
      <c r="A10" s="9">
        <v>9</v>
      </c>
      <c r="B10" s="9">
        <v>0.50849999999999995</v>
      </c>
      <c r="C10" s="10">
        <f t="shared" si="0"/>
        <v>0.42894756007064538</v>
      </c>
      <c r="D10" s="10">
        <f t="shared" si="1"/>
        <v>0.42940163780795904</v>
      </c>
      <c r="E10" s="10">
        <f t="shared" ref="E10:F10" si="11">LOG(A10)</f>
        <v>0.95424250943932487</v>
      </c>
      <c r="F10" s="10">
        <f t="shared" si="11"/>
        <v>-0.29370904274123666</v>
      </c>
      <c r="G10" s="10">
        <f t="shared" si="3"/>
        <v>2.3312873019613525</v>
      </c>
    </row>
    <row r="11" spans="1:7">
      <c r="A11" s="9">
        <v>10</v>
      </c>
      <c r="B11" s="9">
        <v>0.4556</v>
      </c>
      <c r="C11" s="10">
        <f t="shared" si="0"/>
        <v>0.37384838912093599</v>
      </c>
      <c r="D11" s="10">
        <f t="shared" si="1"/>
        <v>0.37430846107615029</v>
      </c>
      <c r="E11" s="10">
        <f t="shared" ref="E11:F11" si="12">LOG(A11)</f>
        <v>1</v>
      </c>
      <c r="F11" s="10">
        <f t="shared" si="12"/>
        <v>-0.34141628459293727</v>
      </c>
      <c r="G11" s="10">
        <f t="shared" si="3"/>
        <v>2.674881125879375</v>
      </c>
    </row>
    <row r="12" spans="1:7">
      <c r="A12" s="9">
        <v>11</v>
      </c>
      <c r="B12" s="9">
        <v>0.42670000000000002</v>
      </c>
      <c r="C12" s="10">
        <f t="shared" si="0"/>
        <v>0.34440912299158455</v>
      </c>
      <c r="D12" s="10">
        <f t="shared" si="1"/>
        <v>0.34486832171874188</v>
      </c>
      <c r="E12" s="10">
        <f t="shared" ref="E12:F12" si="13">LOG(A12)</f>
        <v>1.0413926851582251</v>
      </c>
      <c r="F12" s="10">
        <f t="shared" si="13"/>
        <v>-0.36987735714068792</v>
      </c>
      <c r="G12" s="10">
        <f t="shared" si="3"/>
        <v>2.9035235516233246</v>
      </c>
    </row>
    <row r="13" spans="1:7">
      <c r="A13" s="9">
        <v>12</v>
      </c>
      <c r="B13" s="9">
        <v>0.40410000000000001</v>
      </c>
      <c r="C13" s="10">
        <f t="shared" si="0"/>
        <v>0.32173286945294566</v>
      </c>
      <c r="D13" s="10">
        <f t="shared" si="1"/>
        <v>0.32218926274055087</v>
      </c>
      <c r="E13" s="10">
        <f t="shared" ref="E13:F13" si="14">LOG(A13)</f>
        <v>1.0791812460476249</v>
      </c>
      <c r="F13" s="10">
        <f t="shared" si="14"/>
        <v>-0.39351114955735195</v>
      </c>
      <c r="G13" s="10">
        <f t="shared" si="3"/>
        <v>3.1081685924734304</v>
      </c>
    </row>
    <row r="14" spans="1:7">
      <c r="A14" s="9">
        <v>13</v>
      </c>
      <c r="B14" s="9">
        <v>0.38829999999999998</v>
      </c>
      <c r="C14" s="10">
        <f t="shared" si="0"/>
        <v>0.30606700149679206</v>
      </c>
      <c r="D14" s="10">
        <f t="shared" si="1"/>
        <v>0.30652029734731534</v>
      </c>
      <c r="E14" s="10">
        <f t="shared" ref="E14:F14" si="15">LOG(A14)</f>
        <v>1.1139433523068367</v>
      </c>
      <c r="F14" s="10">
        <f t="shared" si="15"/>
        <v>-0.41083260945395239</v>
      </c>
      <c r="G14" s="10">
        <f t="shared" si="3"/>
        <v>3.2672584601070795</v>
      </c>
    </row>
    <row r="15" spans="1:7">
      <c r="A15" s="9">
        <v>14</v>
      </c>
      <c r="B15" s="9">
        <v>0.37609999999999999</v>
      </c>
      <c r="C15" s="10">
        <f t="shared" si="0"/>
        <v>0.29407949756389923</v>
      </c>
      <c r="D15" s="10">
        <f t="shared" si="1"/>
        <v>0.29452974865532711</v>
      </c>
      <c r="E15" s="10">
        <f t="shared" ref="E15:F15" si="16">LOG(A15)</f>
        <v>1.146128035678238</v>
      </c>
      <c r="F15" s="10">
        <f t="shared" si="16"/>
        <v>-0.42469666657760091</v>
      </c>
      <c r="G15" s="10">
        <f t="shared" si="3"/>
        <v>3.4004410653711568</v>
      </c>
    </row>
    <row r="16" spans="1:7">
      <c r="A16" s="9">
        <v>15</v>
      </c>
      <c r="B16" s="9">
        <v>0.36149999999999999</v>
      </c>
      <c r="C16" s="10">
        <f t="shared" si="0"/>
        <v>0.27986207969309079</v>
      </c>
      <c r="D16" s="10">
        <f t="shared" si="1"/>
        <v>0.28030792533729426</v>
      </c>
      <c r="E16" s="10">
        <f t="shared" ref="E16:F16" si="17">LOG(A16)</f>
        <v>1.1760912590556813</v>
      </c>
      <c r="F16" s="10">
        <f t="shared" si="17"/>
        <v>-0.44189169836945041</v>
      </c>
      <c r="G16" s="10">
        <f t="shared" si="3"/>
        <v>3.5731886259712087</v>
      </c>
    </row>
    <row r="17" spans="1:7">
      <c r="A17" s="9">
        <v>16</v>
      </c>
      <c r="B17" s="9">
        <v>0.35370000000000001</v>
      </c>
      <c r="C17" s="10">
        <f t="shared" si="0"/>
        <v>0.27232510789634062</v>
      </c>
      <c r="D17" s="10">
        <f t="shared" si="1"/>
        <v>0.2727682546243177</v>
      </c>
      <c r="E17" s="10">
        <f t="shared" ref="E17:F17" si="18">LOG(A17)</f>
        <v>1.2041199826559248</v>
      </c>
      <c r="F17" s="10">
        <f t="shared" si="18"/>
        <v>-0.45136494018524842</v>
      </c>
      <c r="G17" s="10">
        <f t="shared" si="3"/>
        <v>3.6720815341809971</v>
      </c>
    </row>
    <row r="18" spans="1:7">
      <c r="A18" s="9">
        <v>17</v>
      </c>
      <c r="B18" s="9">
        <v>0.34989999999999999</v>
      </c>
      <c r="C18" s="10">
        <f t="shared" si="0"/>
        <v>0.2686683131986593</v>
      </c>
      <c r="D18" s="10">
        <f t="shared" si="1"/>
        <v>0.26911005692279411</v>
      </c>
      <c r="E18" s="10">
        <f t="shared" ref="E18:F18" si="19">LOG(A18)</f>
        <v>1.2304489213782739</v>
      </c>
      <c r="F18" s="10">
        <f t="shared" si="19"/>
        <v>-0.45605605751709355</v>
      </c>
      <c r="G18" s="10">
        <f t="shared" si="3"/>
        <v>3.7220615564760622</v>
      </c>
    </row>
    <row r="19" spans="1:7">
      <c r="A19" s="9">
        <v>18</v>
      </c>
      <c r="B19" s="9">
        <v>0.34079999999999999</v>
      </c>
      <c r="C19" s="10">
        <f t="shared" si="0"/>
        <v>0.25995196161183454</v>
      </c>
      <c r="D19" s="10">
        <f t="shared" si="1"/>
        <v>0.26039010853295796</v>
      </c>
      <c r="E19" s="10">
        <f t="shared" ref="E19:F19" si="20">LOG(A19)</f>
        <v>1.255272505103306</v>
      </c>
      <c r="F19" s="10">
        <f t="shared" si="20"/>
        <v>-0.46750041390533753</v>
      </c>
      <c r="G19" s="10">
        <f t="shared" si="3"/>
        <v>3.8468646045195842</v>
      </c>
    </row>
    <row r="20" spans="1:7">
      <c r="A20" s="9">
        <v>19</v>
      </c>
      <c r="B20" s="9">
        <v>0.33710000000000001</v>
      </c>
      <c r="C20" s="10">
        <f t="shared" si="0"/>
        <v>0.25642457252929668</v>
      </c>
      <c r="D20" s="10">
        <f t="shared" si="1"/>
        <v>0.25686116066808934</v>
      </c>
      <c r="E20" s="10">
        <f t="shared" ref="E20:F20" si="21">LOG(A20)</f>
        <v>1.2787536009528289</v>
      </c>
      <c r="F20" s="10">
        <f t="shared" si="21"/>
        <v>-0.47224124747902807</v>
      </c>
      <c r="G20" s="10">
        <f t="shared" si="3"/>
        <v>3.8997822639862227</v>
      </c>
    </row>
    <row r="21" spans="1:7">
      <c r="A21" s="9">
        <v>20</v>
      </c>
      <c r="B21" s="9">
        <v>0.33090000000000003</v>
      </c>
      <c r="C21" s="10">
        <f t="shared" si="0"/>
        <v>0.25053565767074248</v>
      </c>
      <c r="D21" s="10">
        <f t="shared" si="1"/>
        <v>0.25096950780760618</v>
      </c>
      <c r="E21" s="10">
        <f t="shared" ref="E21:F21" si="22">LOG(A21)</f>
        <v>1.3010299956639813</v>
      </c>
      <c r="F21" s="10">
        <f t="shared" si="22"/>
        <v>-0.48030323284014692</v>
      </c>
      <c r="G21" s="10">
        <f t="shared" si="3"/>
        <v>3.9914478014710952</v>
      </c>
    </row>
    <row r="22" spans="1:7">
      <c r="A22" s="9">
        <v>21</v>
      </c>
      <c r="B22" s="9">
        <v>0.3276</v>
      </c>
      <c r="C22" s="10">
        <f t="shared" si="0"/>
        <v>0.24741250327308129</v>
      </c>
      <c r="D22" s="10">
        <f t="shared" si="1"/>
        <v>0.24784483133088869</v>
      </c>
      <c r="E22" s="10">
        <f t="shared" ref="E22:F22" si="23">LOG(A22)</f>
        <v>1.3222192947339193</v>
      </c>
      <c r="F22" s="10">
        <f t="shared" si="23"/>
        <v>-0.48465610691161914</v>
      </c>
      <c r="G22" s="10">
        <f t="shared" si="3"/>
        <v>4.0418329177820533</v>
      </c>
    </row>
    <row r="23" spans="1:7">
      <c r="A23" s="9">
        <v>22</v>
      </c>
      <c r="B23" s="9">
        <v>0.32829999999999998</v>
      </c>
      <c r="C23" s="10">
        <f t="shared" si="0"/>
        <v>0.24807433206492097</v>
      </c>
      <c r="D23" s="10">
        <f t="shared" si="1"/>
        <v>0.24850698676324287</v>
      </c>
      <c r="E23" s="10">
        <f t="shared" ref="E23:F23" si="24">LOG(A23)</f>
        <v>1.3424226808222062</v>
      </c>
      <c r="F23" s="10">
        <f t="shared" si="24"/>
        <v>-0.48372911727065993</v>
      </c>
      <c r="G23" s="10">
        <f t="shared" si="3"/>
        <v>4.0310498537926138</v>
      </c>
    </row>
    <row r="24" spans="1:7">
      <c r="A24" s="9">
        <v>23</v>
      </c>
      <c r="B24" s="9">
        <v>0.32500000000000001</v>
      </c>
      <c r="C24" s="10">
        <f t="shared" si="0"/>
        <v>0.24495740038997008</v>
      </c>
      <c r="D24" s="10">
        <f t="shared" si="1"/>
        <v>0.24538849736295348</v>
      </c>
      <c r="E24" s="10">
        <f t="shared" ref="E24:F24" si="25">LOG(A24)</f>
        <v>1.3617278360175928</v>
      </c>
      <c r="F24" s="10">
        <f t="shared" si="25"/>
        <v>-0.48811663902112562</v>
      </c>
      <c r="G24" s="10">
        <f t="shared" si="3"/>
        <v>4.082342474275154</v>
      </c>
    </row>
    <row r="25" spans="1:7">
      <c r="A25" s="9">
        <v>24</v>
      </c>
      <c r="B25" s="9">
        <v>0.32590000000000002</v>
      </c>
      <c r="C25" s="10">
        <f t="shared" si="0"/>
        <v>0.24580668660763352</v>
      </c>
      <c r="D25" s="10">
        <f t="shared" si="1"/>
        <v>0.246238212911877</v>
      </c>
      <c r="E25" s="10">
        <f t="shared" ref="E25:F25" si="26">LOG(A25)</f>
        <v>1.3802112417116059</v>
      </c>
      <c r="F25" s="10">
        <f t="shared" si="26"/>
        <v>-0.48691563953485578</v>
      </c>
      <c r="G25" s="10">
        <f t="shared" si="3"/>
        <v>4.0682375805188737</v>
      </c>
    </row>
    <row r="26" spans="1:7">
      <c r="A26" s="9">
        <v>25</v>
      </c>
      <c r="B26" s="9">
        <v>0.32069999999999999</v>
      </c>
      <c r="C26" s="10">
        <f t="shared" si="0"/>
        <v>0.24090788435386498</v>
      </c>
      <c r="D26" s="10">
        <f t="shared" si="1"/>
        <v>0.24133688335123679</v>
      </c>
      <c r="E26" s="10">
        <f t="shared" ref="E26:F26" si="27">LOG(A26)</f>
        <v>1.3979400086720377</v>
      </c>
      <c r="F26" s="10">
        <f t="shared" si="27"/>
        <v>-0.49390104007155955</v>
      </c>
      <c r="G26" s="10">
        <f t="shared" si="3"/>
        <v>4.1509641856765436</v>
      </c>
    </row>
    <row r="27" spans="1:7">
      <c r="A27" s="9">
        <v>26</v>
      </c>
      <c r="B27" s="9">
        <v>0.32019999999999998</v>
      </c>
      <c r="C27" s="10">
        <f t="shared" si="0"/>
        <v>0.24043789278242308</v>
      </c>
      <c r="D27" s="10">
        <f t="shared" si="1"/>
        <v>0.24086664279974465</v>
      </c>
      <c r="E27" s="10">
        <f t="shared" ref="E27:F27" si="28">LOG(A27)</f>
        <v>1.414973347970818</v>
      </c>
      <c r="F27" s="10">
        <f t="shared" si="28"/>
        <v>-0.4945786724167191</v>
      </c>
      <c r="G27" s="10">
        <f t="shared" si="3"/>
        <v>4.1590782069651535</v>
      </c>
    </row>
    <row r="28" spans="1:7">
      <c r="A28" s="9">
        <v>27</v>
      </c>
      <c r="B28" s="9">
        <v>0.31859999999999999</v>
      </c>
      <c r="C28" s="10">
        <f t="shared" si="0"/>
        <v>0.23893516124893791</v>
      </c>
      <c r="D28" s="10">
        <f t="shared" si="1"/>
        <v>0.23936310746667977</v>
      </c>
      <c r="E28" s="10">
        <f t="shared" ref="E28:F28" si="29">LOG(A28)</f>
        <v>1.4313637641589874</v>
      </c>
      <c r="F28" s="10">
        <f t="shared" si="29"/>
        <v>-0.49675422853488732</v>
      </c>
      <c r="G28" s="10">
        <f t="shared" si="3"/>
        <v>4.1852358387643758</v>
      </c>
    </row>
    <row r="29" spans="1:7">
      <c r="A29" s="9">
        <v>28</v>
      </c>
      <c r="B29" s="9">
        <v>0.31519999999999998</v>
      </c>
      <c r="C29" s="10">
        <f t="shared" si="0"/>
        <v>0.23574816523451547</v>
      </c>
      <c r="D29" s="10">
        <f t="shared" si="1"/>
        <v>0.23617436754283641</v>
      </c>
      <c r="E29" s="10">
        <f t="shared" ref="E29:F29" si="30">LOG(A29)</f>
        <v>1.4471580313422192</v>
      </c>
      <c r="F29" s="10">
        <f t="shared" si="30"/>
        <v>-0.5014137911824823</v>
      </c>
      <c r="G29" s="10">
        <f t="shared" si="3"/>
        <v>4.241814560911763</v>
      </c>
    </row>
    <row r="30" spans="1:7">
      <c r="A30" s="9">
        <v>29</v>
      </c>
      <c r="B30" s="9">
        <v>0.31480000000000002</v>
      </c>
      <c r="C30" s="10">
        <f t="shared" si="0"/>
        <v>0.23537379098070041</v>
      </c>
      <c r="D30" s="10">
        <f t="shared" si="1"/>
        <v>0.23579978491047235</v>
      </c>
      <c r="E30" s="10">
        <f t="shared" ref="E30:F30" si="31">LOG(A30)</f>
        <v>1.4623979978989561</v>
      </c>
      <c r="F30" s="10">
        <f t="shared" si="31"/>
        <v>-0.50196527631297305</v>
      </c>
      <c r="G30" s="10">
        <f t="shared" si="3"/>
        <v>4.2485613875420629</v>
      </c>
    </row>
    <row r="31" spans="1:7">
      <c r="A31" s="9">
        <v>30</v>
      </c>
      <c r="B31" s="9">
        <v>0.314</v>
      </c>
      <c r="C31" s="10">
        <f t="shared" si="0"/>
        <v>0.23462540153575151</v>
      </c>
      <c r="D31" s="10">
        <f t="shared" si="1"/>
        <v>0.23505097667465369</v>
      </c>
      <c r="E31" s="10">
        <f t="shared" ref="E31:F31" si="32">LOG(A31)</f>
        <v>1.4771212547196624</v>
      </c>
      <c r="F31" s="10">
        <f t="shared" si="32"/>
        <v>-0.50307035192678506</v>
      </c>
      <c r="G31" s="10">
        <f t="shared" si="3"/>
        <v>4.2621131107478281</v>
      </c>
    </row>
    <row r="32" spans="1:7">
      <c r="A32" s="8" t="s">
        <v>14</v>
      </c>
      <c r="C32" s="10">
        <f t="shared" si="0"/>
        <v>0</v>
      </c>
      <c r="D32" s="10">
        <f t="shared" si="1"/>
        <v>0</v>
      </c>
      <c r="G32" s="10" t="e">
        <f t="shared" si="3"/>
        <v>#DIV/0!</v>
      </c>
    </row>
    <row r="33" spans="1:7">
      <c r="A33" s="8" t="s">
        <v>15</v>
      </c>
      <c r="C33" s="10">
        <f t="shared" si="0"/>
        <v>0</v>
      </c>
      <c r="D33" s="10">
        <f t="shared" si="1"/>
        <v>0</v>
      </c>
      <c r="G33" s="10" t="e">
        <f t="shared" si="3"/>
        <v>#DIV/0!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33"/>
  <sheetViews>
    <sheetView workbookViewId="0"/>
  </sheetViews>
  <sheetFormatPr defaultColWidth="12.5703125" defaultRowHeight="15.75" customHeight="1"/>
  <sheetData>
    <row r="1" spans="1:3">
      <c r="A1" s="8" t="s">
        <v>7</v>
      </c>
      <c r="B1" s="8" t="s">
        <v>8</v>
      </c>
      <c r="C1" s="8" t="s">
        <v>16</v>
      </c>
    </row>
    <row r="2" spans="1:3">
      <c r="A2" s="9">
        <v>1</v>
      </c>
      <c r="B2" s="9">
        <v>5.0709999999999997</v>
      </c>
      <c r="C2" s="10">
        <f t="shared" ref="C2:C31" si="0">LN(B2)</f>
        <v>1.623538036812882</v>
      </c>
    </row>
    <row r="3" spans="1:3">
      <c r="A3" s="9">
        <v>2</v>
      </c>
      <c r="B3" s="9">
        <v>2.7410000000000001</v>
      </c>
      <c r="C3" s="10">
        <f t="shared" si="0"/>
        <v>1.0083228173206489</v>
      </c>
    </row>
    <row r="4" spans="1:3">
      <c r="A4" s="9">
        <v>3</v>
      </c>
      <c r="B4" s="9">
        <v>1.76</v>
      </c>
      <c r="C4" s="10">
        <f t="shared" si="0"/>
        <v>0.56531380905006046</v>
      </c>
    </row>
    <row r="5" spans="1:3">
      <c r="A5" s="9">
        <v>4</v>
      </c>
      <c r="B5" s="9">
        <v>1.2390000000000001</v>
      </c>
      <c r="C5" s="10">
        <f t="shared" si="0"/>
        <v>0.21430460264700549</v>
      </c>
    </row>
    <row r="6" spans="1:3">
      <c r="A6" s="9">
        <v>5</v>
      </c>
      <c r="B6" s="9">
        <v>0.9325</v>
      </c>
      <c r="C6" s="10">
        <f t="shared" si="0"/>
        <v>-6.9886127464166448E-2</v>
      </c>
    </row>
    <row r="7" spans="1:3">
      <c r="A7" s="9">
        <v>6</v>
      </c>
      <c r="B7" s="9">
        <v>0.74860000000000004</v>
      </c>
      <c r="C7" s="10">
        <f t="shared" si="0"/>
        <v>-0.2895504835118084</v>
      </c>
    </row>
    <row r="8" spans="1:3">
      <c r="A8" s="9">
        <v>7</v>
      </c>
      <c r="B8" s="9">
        <v>0.63429999999999997</v>
      </c>
      <c r="C8" s="10">
        <f t="shared" si="0"/>
        <v>-0.45523325034228562</v>
      </c>
    </row>
    <row r="9" spans="1:3">
      <c r="A9" s="9">
        <v>8</v>
      </c>
      <c r="B9" s="9">
        <v>0.55320000000000003</v>
      </c>
      <c r="C9" s="10">
        <f t="shared" si="0"/>
        <v>-0.59203567919153388</v>
      </c>
    </row>
    <row r="10" spans="1:3">
      <c r="A10" s="9">
        <v>9</v>
      </c>
      <c r="B10" s="9">
        <v>0.50849999999999995</v>
      </c>
      <c r="C10" s="10">
        <f t="shared" si="0"/>
        <v>-0.6762900634935225</v>
      </c>
    </row>
    <row r="11" spans="1:3">
      <c r="A11" s="9">
        <v>10</v>
      </c>
      <c r="B11" s="9">
        <v>0.4556</v>
      </c>
      <c r="C11" s="10">
        <f t="shared" si="0"/>
        <v>-0.78614004740910992</v>
      </c>
    </row>
    <row r="12" spans="1:3">
      <c r="A12" s="9">
        <v>11</v>
      </c>
      <c r="B12" s="9">
        <v>0.42670000000000002</v>
      </c>
      <c r="C12" s="10">
        <f t="shared" si="0"/>
        <v>-0.85167408878818274</v>
      </c>
    </row>
    <row r="13" spans="1:3">
      <c r="A13" s="9">
        <v>12</v>
      </c>
      <c r="B13" s="9">
        <v>0.40410000000000001</v>
      </c>
      <c r="C13" s="10">
        <f t="shared" si="0"/>
        <v>-0.90609290689770905</v>
      </c>
    </row>
    <row r="14" spans="1:3">
      <c r="A14" s="9">
        <v>13</v>
      </c>
      <c r="B14" s="9">
        <v>0.38829999999999998</v>
      </c>
      <c r="C14" s="10">
        <f t="shared" si="0"/>
        <v>-0.94597704224451551</v>
      </c>
    </row>
    <row r="15" spans="1:3">
      <c r="A15" s="9">
        <v>14</v>
      </c>
      <c r="B15" s="9">
        <v>0.37609999999999999</v>
      </c>
      <c r="C15" s="10">
        <f t="shared" si="0"/>
        <v>-0.97790021350584633</v>
      </c>
    </row>
    <row r="16" spans="1:3">
      <c r="A16" s="9">
        <v>15</v>
      </c>
      <c r="B16" s="9">
        <v>0.36149999999999999</v>
      </c>
      <c r="C16" s="10">
        <f t="shared" si="0"/>
        <v>-1.0174932373833177</v>
      </c>
    </row>
    <row r="17" spans="1:3">
      <c r="A17" s="9">
        <v>16</v>
      </c>
      <c r="B17" s="9">
        <v>0.35370000000000001</v>
      </c>
      <c r="C17" s="10">
        <f t="shared" si="0"/>
        <v>-1.039306182770702</v>
      </c>
    </row>
    <row r="18" spans="1:3">
      <c r="A18" s="9">
        <v>17</v>
      </c>
      <c r="B18" s="9">
        <v>0.34989999999999999</v>
      </c>
      <c r="C18" s="10">
        <f t="shared" si="0"/>
        <v>-1.0501078796084948</v>
      </c>
    </row>
    <row r="19" spans="1:3">
      <c r="A19" s="9">
        <v>18</v>
      </c>
      <c r="B19" s="9">
        <v>0.34079999999999999</v>
      </c>
      <c r="C19" s="10">
        <f t="shared" si="0"/>
        <v>-1.0764594840269763</v>
      </c>
    </row>
    <row r="20" spans="1:3">
      <c r="A20" s="9">
        <v>19</v>
      </c>
      <c r="B20" s="9">
        <v>0.33710000000000001</v>
      </c>
      <c r="C20" s="10">
        <f t="shared" si="0"/>
        <v>-1.087375656742122</v>
      </c>
    </row>
    <row r="21" spans="1:3">
      <c r="A21" s="9">
        <v>20</v>
      </c>
      <c r="B21" s="9">
        <v>0.33090000000000003</v>
      </c>
      <c r="C21" s="10">
        <f t="shared" si="0"/>
        <v>-1.1059390640545705</v>
      </c>
    </row>
    <row r="22" spans="1:3">
      <c r="A22" s="9">
        <v>21</v>
      </c>
      <c r="B22" s="9">
        <v>0.3276</v>
      </c>
      <c r="C22" s="10">
        <f t="shared" si="0"/>
        <v>-1.1159619270032226</v>
      </c>
    </row>
    <row r="23" spans="1:3">
      <c r="A23" s="9">
        <v>22</v>
      </c>
      <c r="B23" s="9">
        <v>0.32829999999999998</v>
      </c>
      <c r="C23" s="10">
        <f t="shared" si="0"/>
        <v>-1.1138274544745901</v>
      </c>
    </row>
    <row r="24" spans="1:3">
      <c r="A24" s="9">
        <v>23</v>
      </c>
      <c r="B24" s="9">
        <v>0.32500000000000001</v>
      </c>
      <c r="C24" s="10">
        <f t="shared" si="0"/>
        <v>-1.1239300966523995</v>
      </c>
    </row>
    <row r="25" spans="1:3">
      <c r="A25" s="9">
        <v>24</v>
      </c>
      <c r="B25" s="9">
        <v>0.32590000000000002</v>
      </c>
      <c r="C25" s="10">
        <f t="shared" si="0"/>
        <v>-1.1211646931386212</v>
      </c>
    </row>
    <row r="26" spans="1:3">
      <c r="A26" s="9">
        <v>25</v>
      </c>
      <c r="B26" s="9">
        <v>0.32069999999999999</v>
      </c>
      <c r="C26" s="10">
        <f t="shared" si="0"/>
        <v>-1.1372491722830278</v>
      </c>
    </row>
    <row r="27" spans="1:3">
      <c r="A27" s="9">
        <v>26</v>
      </c>
      <c r="B27" s="9">
        <v>0.32019999999999998</v>
      </c>
      <c r="C27" s="10">
        <f t="shared" si="0"/>
        <v>-1.1388094784195228</v>
      </c>
    </row>
    <row r="28" spans="1:3">
      <c r="A28" s="9">
        <v>27</v>
      </c>
      <c r="B28" s="9">
        <v>0.31859999999999999</v>
      </c>
      <c r="C28" s="10">
        <f t="shared" si="0"/>
        <v>-1.1438188815061889</v>
      </c>
    </row>
    <row r="29" spans="1:3">
      <c r="A29" s="9">
        <v>28</v>
      </c>
      <c r="B29" s="9">
        <v>0.31519999999999998</v>
      </c>
      <c r="C29" s="10">
        <f t="shared" si="0"/>
        <v>-1.1545479209984131</v>
      </c>
    </row>
    <row r="30" spans="1:3">
      <c r="A30" s="9">
        <v>29</v>
      </c>
      <c r="B30" s="9">
        <v>0.31480000000000002</v>
      </c>
      <c r="C30" s="10">
        <f t="shared" si="0"/>
        <v>-1.1558177624388888</v>
      </c>
    </row>
    <row r="31" spans="1:3">
      <c r="A31" s="9">
        <v>30</v>
      </c>
      <c r="B31" s="9">
        <v>0.314</v>
      </c>
      <c r="C31" s="10">
        <f t="shared" si="0"/>
        <v>-1.1583622930738837</v>
      </c>
    </row>
    <row r="32" spans="1:3">
      <c r="A32" s="8" t="s">
        <v>17</v>
      </c>
    </row>
    <row r="33" spans="1:1">
      <c r="A33" s="8" t="s">
        <v>18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2"/>
  <sheetViews>
    <sheetView workbookViewId="0"/>
  </sheetViews>
  <sheetFormatPr defaultColWidth="12.5703125" defaultRowHeight="15.75" customHeight="1"/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2">
        <v>0.30299999999999999</v>
      </c>
      <c r="C2" s="2">
        <v>0.2913</v>
      </c>
      <c r="D2" s="2">
        <v>0.33040000000000003</v>
      </c>
      <c r="E2" s="3">
        <f t="shared" ref="E2:E32" si="0">(D2-C2)/2</f>
        <v>1.9550000000000012E-2</v>
      </c>
    </row>
    <row r="3" spans="1:5">
      <c r="A3" s="2">
        <v>1</v>
      </c>
      <c r="B3" s="2">
        <v>5.0709999999999997</v>
      </c>
      <c r="C3" s="2">
        <v>5.0659999999999998</v>
      </c>
      <c r="D3" s="2">
        <v>5.0780000000000003</v>
      </c>
      <c r="E3" s="3">
        <f t="shared" si="0"/>
        <v>6.0000000000002274E-3</v>
      </c>
    </row>
    <row r="4" spans="1:5">
      <c r="A4" s="2">
        <v>2</v>
      </c>
      <c r="B4" s="2">
        <v>2.7410000000000001</v>
      </c>
      <c r="C4" s="2">
        <v>2.673</v>
      </c>
      <c r="D4" s="2">
        <v>2.8490000000000002</v>
      </c>
      <c r="E4" s="3">
        <f t="shared" si="0"/>
        <v>8.8000000000000078E-2</v>
      </c>
    </row>
    <row r="5" spans="1:5">
      <c r="A5" s="2">
        <v>3</v>
      </c>
      <c r="B5" s="2">
        <v>1.76</v>
      </c>
      <c r="C5" s="2">
        <v>1.7030000000000001</v>
      </c>
      <c r="D5" s="2">
        <v>1.871</v>
      </c>
      <c r="E5" s="3">
        <f t="shared" si="0"/>
        <v>8.3999999999999964E-2</v>
      </c>
    </row>
    <row r="6" spans="1:5">
      <c r="A6" s="2">
        <v>4</v>
      </c>
      <c r="B6" s="2">
        <v>1.2390000000000001</v>
      </c>
      <c r="C6" s="2">
        <v>1.1950000000000001</v>
      </c>
      <c r="D6" s="2">
        <v>1.335</v>
      </c>
      <c r="E6" s="3">
        <f t="shared" si="0"/>
        <v>6.9999999999999951E-2</v>
      </c>
    </row>
    <row r="7" spans="1:5">
      <c r="A7" s="2">
        <v>5</v>
      </c>
      <c r="B7" s="2">
        <v>0.9325</v>
      </c>
      <c r="C7" s="2">
        <v>0.88949999999999996</v>
      </c>
      <c r="D7" s="2">
        <v>1.0149999999999999</v>
      </c>
      <c r="E7" s="3">
        <f t="shared" si="0"/>
        <v>6.2749999999999972E-2</v>
      </c>
    </row>
    <row r="8" spans="1:5">
      <c r="A8" s="2">
        <v>6</v>
      </c>
      <c r="B8" s="2">
        <v>0.74860000000000004</v>
      </c>
      <c r="C8" s="2">
        <v>0.71750000000000003</v>
      </c>
      <c r="D8" s="2">
        <v>0.8075</v>
      </c>
      <c r="E8" s="3">
        <f t="shared" si="0"/>
        <v>4.4999999999999984E-2</v>
      </c>
    </row>
    <row r="9" spans="1:5">
      <c r="A9" s="2">
        <v>7</v>
      </c>
      <c r="B9" s="2">
        <v>0.63429999999999997</v>
      </c>
      <c r="C9" s="2">
        <v>0.60799999999999998</v>
      </c>
      <c r="D9" s="2">
        <v>0.68620000000000003</v>
      </c>
      <c r="E9" s="3">
        <f t="shared" si="0"/>
        <v>3.9100000000000024E-2</v>
      </c>
    </row>
    <row r="10" spans="1:5">
      <c r="A10" s="2">
        <v>8</v>
      </c>
      <c r="B10" s="2">
        <v>0.55320000000000003</v>
      </c>
      <c r="C10" s="2">
        <v>0.53369999999999995</v>
      </c>
      <c r="D10" s="2">
        <v>0.60009999999999997</v>
      </c>
      <c r="E10" s="3">
        <f t="shared" si="0"/>
        <v>3.3200000000000007E-2</v>
      </c>
    </row>
    <row r="11" spans="1:5">
      <c r="A11" s="2">
        <v>9</v>
      </c>
      <c r="B11" s="2">
        <v>0.50849999999999995</v>
      </c>
      <c r="C11" s="2">
        <v>0.47510000000000002</v>
      </c>
      <c r="D11" s="2">
        <v>0.5494</v>
      </c>
      <c r="E11" s="3">
        <f t="shared" si="0"/>
        <v>3.7149999999999989E-2</v>
      </c>
    </row>
    <row r="12" spans="1:5">
      <c r="A12" s="2">
        <v>10</v>
      </c>
      <c r="B12" s="2">
        <v>0.4556</v>
      </c>
      <c r="C12" s="2">
        <v>0.436</v>
      </c>
      <c r="D12" s="2">
        <v>0.50239999999999996</v>
      </c>
      <c r="E12" s="3">
        <f t="shared" si="0"/>
        <v>3.319999999999998E-2</v>
      </c>
    </row>
    <row r="13" spans="1:5">
      <c r="A13" s="2">
        <v>11</v>
      </c>
      <c r="B13" s="2">
        <v>0.42670000000000002</v>
      </c>
      <c r="C13" s="2">
        <v>0.40839999999999999</v>
      </c>
      <c r="D13" s="2">
        <v>0.4672</v>
      </c>
      <c r="E13" s="3">
        <f t="shared" si="0"/>
        <v>2.9400000000000009E-2</v>
      </c>
    </row>
    <row r="14" spans="1:5">
      <c r="A14" s="2">
        <v>12</v>
      </c>
      <c r="B14" s="2">
        <v>0.40410000000000001</v>
      </c>
      <c r="C14" s="2">
        <v>0.38900000000000001</v>
      </c>
      <c r="D14" s="2">
        <v>0.4476</v>
      </c>
      <c r="E14" s="3">
        <f t="shared" si="0"/>
        <v>2.9299999999999993E-2</v>
      </c>
    </row>
    <row r="15" spans="1:5">
      <c r="A15" s="2">
        <v>13</v>
      </c>
      <c r="B15" s="2">
        <v>0.38829999999999998</v>
      </c>
      <c r="C15" s="2">
        <v>0.37319999999999998</v>
      </c>
      <c r="D15" s="2">
        <v>0.42020000000000002</v>
      </c>
      <c r="E15" s="3">
        <f t="shared" si="0"/>
        <v>2.3500000000000021E-2</v>
      </c>
    </row>
    <row r="16" spans="1:5">
      <c r="A16" s="2">
        <v>14</v>
      </c>
      <c r="B16" s="2">
        <v>0.37609999999999999</v>
      </c>
      <c r="C16" s="2">
        <v>0.35770000000000002</v>
      </c>
      <c r="D16" s="2">
        <v>0.40839999999999999</v>
      </c>
      <c r="E16" s="3">
        <f t="shared" si="0"/>
        <v>2.5349999999999984E-2</v>
      </c>
    </row>
    <row r="17" spans="1:5">
      <c r="A17" s="2">
        <v>15</v>
      </c>
      <c r="B17" s="2">
        <v>0.36149999999999999</v>
      </c>
      <c r="C17" s="2">
        <v>0.34589999999999999</v>
      </c>
      <c r="D17" s="2">
        <v>0.39689999999999998</v>
      </c>
      <c r="E17" s="3">
        <f t="shared" si="0"/>
        <v>2.5499999999999995E-2</v>
      </c>
    </row>
    <row r="18" spans="1:5">
      <c r="A18" s="2">
        <v>16</v>
      </c>
      <c r="B18" s="2">
        <v>0.35370000000000001</v>
      </c>
      <c r="C18" s="2">
        <v>0.34200000000000003</v>
      </c>
      <c r="D18" s="2">
        <v>0.38900000000000001</v>
      </c>
      <c r="E18" s="3">
        <f t="shared" si="0"/>
        <v>2.3499999999999993E-2</v>
      </c>
    </row>
    <row r="19" spans="1:5">
      <c r="A19" s="2">
        <v>17</v>
      </c>
      <c r="B19" s="2">
        <v>0.34989999999999999</v>
      </c>
      <c r="C19" s="2">
        <v>0.33410000000000001</v>
      </c>
      <c r="D19" s="2">
        <v>0.38109999999999999</v>
      </c>
      <c r="E19" s="3">
        <f t="shared" si="0"/>
        <v>2.3499999999999993E-2</v>
      </c>
    </row>
    <row r="20" spans="1:5">
      <c r="A20" s="2">
        <v>18</v>
      </c>
      <c r="B20" s="2">
        <v>0.34079999999999999</v>
      </c>
      <c r="C20" s="2">
        <v>0.32650000000000001</v>
      </c>
      <c r="D20" s="2">
        <v>0.37319999999999998</v>
      </c>
      <c r="E20" s="3">
        <f t="shared" si="0"/>
        <v>2.3349999999999982E-2</v>
      </c>
    </row>
    <row r="21" spans="1:5">
      <c r="A21" s="2">
        <v>19</v>
      </c>
      <c r="B21" s="2">
        <v>0.33710000000000001</v>
      </c>
      <c r="C21" s="2">
        <v>0.3226</v>
      </c>
      <c r="D21" s="2">
        <v>0.37319999999999998</v>
      </c>
      <c r="E21" s="3">
        <f t="shared" si="0"/>
        <v>2.5299999999999989E-2</v>
      </c>
    </row>
    <row r="22" spans="1:5">
      <c r="A22" s="2">
        <v>20</v>
      </c>
      <c r="B22" s="2">
        <v>0.33090000000000003</v>
      </c>
      <c r="C22" s="2">
        <v>0.31469999999999998</v>
      </c>
      <c r="D22" s="2">
        <v>0.36170000000000002</v>
      </c>
      <c r="E22" s="7">
        <f t="shared" si="0"/>
        <v>2.3500000000000021E-2</v>
      </c>
    </row>
    <row r="23" spans="1:5">
      <c r="A23" s="2">
        <v>21</v>
      </c>
      <c r="B23" s="2">
        <v>0.3276</v>
      </c>
      <c r="C23" s="2">
        <v>0.31469999999999998</v>
      </c>
      <c r="D23" s="2">
        <v>0.36559999999999998</v>
      </c>
      <c r="E23" s="7">
        <f t="shared" si="0"/>
        <v>2.545E-2</v>
      </c>
    </row>
    <row r="24" spans="1:5">
      <c r="A24" s="2">
        <v>22</v>
      </c>
      <c r="B24" s="2">
        <v>0.32829999999999998</v>
      </c>
      <c r="C24" s="2">
        <v>0.31080000000000002</v>
      </c>
      <c r="D24" s="2">
        <v>0.36170000000000002</v>
      </c>
      <c r="E24" s="7">
        <f t="shared" si="0"/>
        <v>2.545E-2</v>
      </c>
    </row>
    <row r="25" spans="1:5">
      <c r="A25" s="2">
        <v>23</v>
      </c>
      <c r="B25" s="2">
        <v>0.32500000000000001</v>
      </c>
      <c r="C25" s="2">
        <v>0.30680000000000002</v>
      </c>
      <c r="D25" s="2">
        <v>0.3538</v>
      </c>
      <c r="E25" s="7">
        <f t="shared" si="0"/>
        <v>2.3499999999999993E-2</v>
      </c>
    </row>
    <row r="26" spans="1:5">
      <c r="A26" s="2">
        <v>24</v>
      </c>
      <c r="B26" s="2">
        <v>0.32590000000000002</v>
      </c>
      <c r="C26" s="2">
        <v>0.30680000000000002</v>
      </c>
      <c r="D26" s="2">
        <v>0.34989999999999999</v>
      </c>
      <c r="E26" s="7">
        <f t="shared" si="0"/>
        <v>2.1549999999999986E-2</v>
      </c>
    </row>
    <row r="27" spans="1:5">
      <c r="A27" s="2">
        <v>25</v>
      </c>
      <c r="B27" s="2">
        <v>0.32069999999999999</v>
      </c>
      <c r="C27" s="2">
        <v>0.30680000000000002</v>
      </c>
      <c r="D27" s="2">
        <v>0.3538</v>
      </c>
      <c r="E27" s="7">
        <f t="shared" si="0"/>
        <v>2.3499999999999993E-2</v>
      </c>
    </row>
    <row r="28" spans="1:5">
      <c r="A28" s="2">
        <v>26</v>
      </c>
      <c r="B28" s="2">
        <v>0.32019999999999998</v>
      </c>
      <c r="C28" s="2">
        <v>0.3029</v>
      </c>
      <c r="D28" s="2">
        <v>0.34589999999999999</v>
      </c>
      <c r="E28" s="7">
        <f t="shared" si="0"/>
        <v>2.1499999999999991E-2</v>
      </c>
    </row>
    <row r="29" spans="1:5">
      <c r="A29" s="2">
        <v>27</v>
      </c>
      <c r="B29" s="2">
        <v>0.31859999999999999</v>
      </c>
      <c r="C29" s="2">
        <v>0.3029</v>
      </c>
      <c r="D29" s="2">
        <v>0.34200000000000003</v>
      </c>
      <c r="E29" s="7">
        <f t="shared" si="0"/>
        <v>1.9550000000000012E-2</v>
      </c>
    </row>
    <row r="30" spans="1:5">
      <c r="A30" s="2">
        <v>28</v>
      </c>
      <c r="B30" s="2">
        <v>0.31519999999999998</v>
      </c>
      <c r="C30" s="2">
        <v>0.3029</v>
      </c>
      <c r="D30" s="2">
        <v>0.34589999999999999</v>
      </c>
      <c r="E30" s="7">
        <f t="shared" si="0"/>
        <v>2.1499999999999991E-2</v>
      </c>
    </row>
    <row r="31" spans="1:5">
      <c r="A31" s="2">
        <v>29</v>
      </c>
      <c r="B31" s="2">
        <v>0.31480000000000002</v>
      </c>
      <c r="C31" s="2">
        <v>0.2989</v>
      </c>
      <c r="D31" s="2">
        <v>0.34589999999999999</v>
      </c>
      <c r="E31" s="7">
        <f t="shared" si="0"/>
        <v>2.3499999999999993E-2</v>
      </c>
    </row>
    <row r="32" spans="1:5">
      <c r="A32" s="2">
        <v>30</v>
      </c>
      <c r="B32" s="2">
        <v>0.314</v>
      </c>
      <c r="C32" s="2">
        <v>0.3029</v>
      </c>
      <c r="D32" s="2">
        <v>0.34200000000000003</v>
      </c>
      <c r="E32" s="7">
        <f t="shared" si="0"/>
        <v>1.9550000000000012E-2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physics</dc:creator>
  <cp:lastModifiedBy>physics</cp:lastModifiedBy>
  <dcterms:created xsi:type="dcterms:W3CDTF">2022-05-17T18:11:18Z</dcterms:created>
  <dcterms:modified xsi:type="dcterms:W3CDTF">2022-05-17T18:11:19Z</dcterms:modified>
</cp:coreProperties>
</file>