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<sst xmlns="http://schemas.openxmlformats.org/spreadsheetml/2006/main" count="18" uniqueCount="18">
  <si>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2 qts water</t>
  </si>
  <si>
    <t>1.5 qts water/.5 qts syrup</t>
  </si>
  <si>
    <t>1 qt water/1 qt syrup</t>
  </si>
  <si>
    <t>.5 qts water/ 1.5 qts syrup</t>
  </si>
  <si>
    <t>2 qts syrup</t>
  </si>
  <si>
    <t>Mixture</t>
  </si>
  <si>
    <t>Trial 1</t>
  </si>
  <si>
    <t>Trial 2</t>
  </si>
  <si>
    <t>Trial 3</t>
  </si>
  <si>
    <t>Velocity</t>
  </si>
  <si>
    <t>Avg time</t>
  </si>
  <si>
    <t>Length</t>
  </si>
  <si>
    <t>Time for 1</t>
  </si>
  <si>
    <t>1.75 water/.25 syrup</t>
  </si>
  <si>
    <t>1.25 water/ .75 syrup</t>
  </si>
  <si>
    <t>.75 water/1.25 syrup</t>
  </si>
  <si>
    <t>.25 water/1.75 syrup</t>
  </si>
  <si>
    <t>Syrup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</si>
</sst>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Velocity of Syrup and Water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Sheet1!$K$4:$K$12</c:f>
              <c:numCache>
                <c:ptCount val="9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</c:numCache>
            </c:numRef>
          </c:xVal>
          <c:yVal>
            <c:numRef>
              <c:f>Sheet1!$J$4:$J$12</c:f>
              <c:numCache>
                <c:ptCount val="9"/>
                <c:pt idx="0">
                  <c:v>0.6000000000000001</c:v>
                </c:pt>
                <c:pt idx="1">
                  <c:v>0.5923076923076923</c:v>
                </c:pt>
                <c:pt idx="2">
                  <c:v>0.5341040462427746</c:v>
                </c:pt>
                <c:pt idx="3">
                  <c:v>0.4837696335078534</c:v>
                </c:pt>
                <c:pt idx="4">
                  <c:v>0.47875647668393784</c:v>
                </c:pt>
                <c:pt idx="5">
                  <c:v>0.4779310344827587</c:v>
                </c:pt>
                <c:pt idx="6">
                  <c:v>0.4589403973509934</c:v>
                </c:pt>
                <c:pt idx="7">
                  <c:v>0.08309352517985613</c:v>
                </c:pt>
                <c:pt idx="8">
                  <c:v>0.04704684317718941</c:v>
                </c:pt>
              </c:numCache>
            </c:numRef>
          </c:yVal>
          <c:smooth val="0"/>
        </c:ser>
        <c:axId val="12172283"/>
        <c:axId val="42441684"/>
      </c:scatterChart>
      <c:valAx>
        <c:axId val="12172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Amount of Syrup (Quarts)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41684"/>
        <c:crosses val="autoZero"/>
        <c:crossBetween val="midCat"/>
        <c:dispUnits/>
      </c:valAx>
      <c:valAx>
        <c:axId val="42441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1722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"/>
  <sheetViews>
    <sheetView tabSelected="1" workbookViewId="0" topLeftCell="A1">
      <selection activeCell="H19" sqref="H19"/>
    </sheetView>
  </sheetViews>
  <sheetFormatPr defaultColWidth="9.140625" defaultRowHeight="12.75"/>
  <cols>
    <col min="9" max="9" width="10.7109375" style="0" customWidth="1"/>
  </cols>
  <sheetData>
    <row r="2" spans="1:11" ht="12.75">
      <c r="A2" s="1" t="s">
        <v>11</v>
      </c>
      <c r="B2" s="1" t="s">
        <v>5</v>
      </c>
      <c r="E2" s="1" t="s">
        <v>6</v>
      </c>
      <c r="F2" s="1" t="s">
        <v>7</v>
      </c>
      <c r="G2" s="1" t="s">
        <v>8</v>
      </c>
      <c r="H2" s="1" t="s">
        <v>10</v>
      </c>
      <c r="I2" s="1" t="s">
        <v>12</v>
      </c>
      <c r="J2" s="1" t="s">
        <v>9</v>
      </c>
      <c r="K2" s="1" t="s">
        <v>17</v>
      </c>
    </row>
    <row r="4" spans="1:11" ht="12.75">
      <c r="A4">
        <v>0.77</v>
      </c>
      <c r="B4" t="s">
        <v>0</v>
      </c>
      <c r="E4">
        <v>4.9</v>
      </c>
      <c r="F4">
        <v>5.3</v>
      </c>
      <c r="G4">
        <v>5.2</v>
      </c>
      <c r="H4">
        <f aca="true" t="shared" si="0" ref="H4:H12">(E4+F4+G4)/3</f>
        <v>5.133333333333333</v>
      </c>
      <c r="I4">
        <f aca="true" t="shared" si="1" ref="I4:I12">H4/4</f>
        <v>1.2833333333333332</v>
      </c>
      <c r="J4">
        <f aca="true" t="shared" si="2" ref="J4:J12">A4/I4</f>
        <v>0.6000000000000001</v>
      </c>
      <c r="K4">
        <v>0</v>
      </c>
    </row>
    <row r="5" spans="1:11" ht="12.75">
      <c r="A5">
        <v>0.77</v>
      </c>
      <c r="B5" t="s">
        <v>13</v>
      </c>
      <c r="E5">
        <v>5.2</v>
      </c>
      <c r="F5">
        <v>5.1</v>
      </c>
      <c r="G5">
        <v>5.3</v>
      </c>
      <c r="H5">
        <f t="shared" si="0"/>
        <v>5.2</v>
      </c>
      <c r="I5">
        <f t="shared" si="1"/>
        <v>1.3</v>
      </c>
      <c r="J5">
        <f t="shared" si="2"/>
        <v>0.5923076923076923</v>
      </c>
      <c r="K5">
        <v>0.25</v>
      </c>
    </row>
    <row r="6" spans="1:11" ht="12.75">
      <c r="A6">
        <v>0.77</v>
      </c>
      <c r="B6" t="s">
        <v>1</v>
      </c>
      <c r="E6">
        <v>5.8</v>
      </c>
      <c r="F6">
        <v>5.8</v>
      </c>
      <c r="G6">
        <v>5.7</v>
      </c>
      <c r="H6">
        <f t="shared" si="0"/>
        <v>5.766666666666667</v>
      </c>
      <c r="I6">
        <f t="shared" si="1"/>
        <v>1.4416666666666667</v>
      </c>
      <c r="J6">
        <f t="shared" si="2"/>
        <v>0.5341040462427746</v>
      </c>
      <c r="K6">
        <v>0.5</v>
      </c>
    </row>
    <row r="7" spans="1:11" ht="12.75">
      <c r="A7">
        <v>0.77</v>
      </c>
      <c r="B7" t="s">
        <v>14</v>
      </c>
      <c r="E7">
        <v>6.6</v>
      </c>
      <c r="F7">
        <v>6.5</v>
      </c>
      <c r="G7">
        <v>6</v>
      </c>
      <c r="H7">
        <f t="shared" si="0"/>
        <v>6.366666666666667</v>
      </c>
      <c r="I7">
        <f t="shared" si="1"/>
        <v>1.5916666666666668</v>
      </c>
      <c r="J7">
        <f t="shared" si="2"/>
        <v>0.4837696335078534</v>
      </c>
      <c r="K7">
        <v>0.75</v>
      </c>
    </row>
    <row r="8" spans="1:11" ht="12.75">
      <c r="A8">
        <v>0.77</v>
      </c>
      <c r="B8" t="s">
        <v>2</v>
      </c>
      <c r="E8">
        <v>6.4</v>
      </c>
      <c r="F8">
        <v>6.5</v>
      </c>
      <c r="G8">
        <v>6.4</v>
      </c>
      <c r="H8">
        <f t="shared" si="0"/>
        <v>6.433333333333334</v>
      </c>
      <c r="I8">
        <f t="shared" si="1"/>
        <v>1.6083333333333334</v>
      </c>
      <c r="J8">
        <f t="shared" si="2"/>
        <v>0.47875647668393784</v>
      </c>
      <c r="K8">
        <v>1</v>
      </c>
    </row>
    <row r="9" spans="1:11" ht="12.75">
      <c r="A9">
        <v>0.77</v>
      </c>
      <c r="B9" t="s">
        <v>15</v>
      </c>
      <c r="E9">
        <f>2.35*(4/1.5)</f>
        <v>6.266666666666667</v>
      </c>
      <c r="F9">
        <f>2.4*(4/1.5)</f>
        <v>6.3999999999999995</v>
      </c>
      <c r="G9">
        <f>2.5*(4/1.5)</f>
        <v>6.666666666666666</v>
      </c>
      <c r="H9">
        <f t="shared" si="0"/>
        <v>6.444444444444444</v>
      </c>
      <c r="I9">
        <f t="shared" si="1"/>
        <v>1.611111111111111</v>
      </c>
      <c r="J9">
        <f t="shared" si="2"/>
        <v>0.4779310344827587</v>
      </c>
      <c r="K9">
        <v>1.25</v>
      </c>
    </row>
    <row r="10" spans="1:11" ht="12.75">
      <c r="A10">
        <v>0.77</v>
      </c>
      <c r="B10" t="s">
        <v>3</v>
      </c>
      <c r="E10">
        <f>2.6*(4/1.5)</f>
        <v>6.933333333333334</v>
      </c>
      <c r="F10">
        <f>2.45*(4/1.5)</f>
        <v>6.533333333333333</v>
      </c>
      <c r="G10">
        <f>2.5*(4/1.5)</f>
        <v>6.666666666666666</v>
      </c>
      <c r="H10">
        <f t="shared" si="0"/>
        <v>6.711111111111111</v>
      </c>
      <c r="I10">
        <f t="shared" si="1"/>
        <v>1.6777777777777778</v>
      </c>
      <c r="J10">
        <f t="shared" si="2"/>
        <v>0.4589403973509934</v>
      </c>
      <c r="K10">
        <v>1.5</v>
      </c>
    </row>
    <row r="11" spans="1:11" ht="12.75">
      <c r="A11">
        <v>0.77</v>
      </c>
      <c r="B11" t="s">
        <v>16</v>
      </c>
      <c r="E11">
        <f>8.5*4</f>
        <v>34</v>
      </c>
      <c r="F11">
        <f>9.4*4</f>
        <v>37.6</v>
      </c>
      <c r="G11">
        <f>9.9*4</f>
        <v>39.6</v>
      </c>
      <c r="H11">
        <f t="shared" si="0"/>
        <v>37.06666666666666</v>
      </c>
      <c r="I11">
        <f t="shared" si="1"/>
        <v>9.266666666666666</v>
      </c>
      <c r="J11">
        <f t="shared" si="2"/>
        <v>0.08309352517985613</v>
      </c>
      <c r="K11">
        <v>1.75</v>
      </c>
    </row>
    <row r="12" spans="1:11" ht="12.75">
      <c r="A12">
        <v>0.77</v>
      </c>
      <c r="B12" t="s">
        <v>4</v>
      </c>
      <c r="E12">
        <f>17*4</f>
        <v>68</v>
      </c>
      <c r="F12">
        <f>16.6*4</f>
        <v>66.4</v>
      </c>
      <c r="G12">
        <f>15.5*4</f>
        <v>62</v>
      </c>
      <c r="H12">
        <f t="shared" si="0"/>
        <v>65.46666666666667</v>
      </c>
      <c r="I12">
        <f t="shared" si="1"/>
        <v>16.366666666666667</v>
      </c>
      <c r="J12">
        <f t="shared" si="2"/>
        <v>0.04704684317718941</v>
      </c>
      <c r="K12">
        <v>2</v>
      </c>
    </row>
  </sheetData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Linder</dc:creator>
  <cp:keywords/>
  <dc:description/>
  <cp:lastModifiedBy>physics</cp:lastModifiedBy>
  <cp:lastPrinted>2007-01-15T19:52:13Z</cp:lastPrinted>
  <dcterms:created xsi:type="dcterms:W3CDTF">2007-01-13T04:55:51Z</dcterms:created>
  <dcterms:modified xsi:type="dcterms:W3CDTF">2007-05-21T19:28:21Z</dcterms:modified>
  <cp:category/>
  <cp:version/>
  <cp:contentType/>
  <cp:contentStatus/>
</cp:coreProperties>
</file>