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435" windowHeight="3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<sst xmlns="http://schemas.openxmlformats.org/spreadsheetml/2006/main" count="42" uniqueCount="19">
  <si>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s</t>
  </si>
  <si>
    <t>u</t>
  </si>
  <si>
    <t>v</t>
  </si>
  <si>
    <t>a</t>
  </si>
  <si>
    <t>t</t>
  </si>
  <si>
    <t>H</t>
  </si>
  <si>
    <t>V</t>
  </si>
  <si>
    <t>angle</t>
  </si>
  <si>
    <t>velocity</t>
  </si>
  <si>
    <t>&lt;- Ground to ground</t>
  </si>
  <si>
    <t>&lt;- At 1.50 seconds</t>
  </si>
  <si>
    <t>For greatest height</t>
  </si>
  <si>
    <t>use s = ut + 1/2at2</t>
  </si>
  <si>
    <t>use v = u + at</t>
  </si>
  <si>
    <t>&lt;-- at 45 m away</t>
  </si>
  <si>
    <t>mag</t>
  </si>
  <si>
    <t>m/s</t>
  </si>
  <si>
    <t>degrees above horizontal</t>
  </si>
  <si>
    <t>(degrees below horizontal)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</si>
</sst>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7</xdr:row>
      <xdr:rowOff>85725</xdr:rowOff>
    </xdr:from>
    <xdr:to>
      <xdr:col>11</xdr:col>
      <xdr:colOff>466725</xdr:colOff>
      <xdr:row>11</xdr:row>
      <xdr:rowOff>123825</xdr:rowOff>
    </xdr:to>
    <xdr:sp>
      <xdr:nvSpPr>
        <xdr:cNvPr id="1" name="Line 2"/>
        <xdr:cNvSpPr>
          <a:spLocks/>
        </xdr:cNvSpPr>
      </xdr:nvSpPr>
      <xdr:spPr>
        <a:xfrm flipV="1">
          <a:off x="5286375" y="1952625"/>
          <a:ext cx="200977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11</xdr:row>
      <xdr:rowOff>123825</xdr:rowOff>
    </xdr:from>
    <xdr:to>
      <xdr:col>11</xdr:col>
      <xdr:colOff>466725</xdr:colOff>
      <xdr:row>11</xdr:row>
      <xdr:rowOff>123825</xdr:rowOff>
    </xdr:to>
    <xdr:sp>
      <xdr:nvSpPr>
        <xdr:cNvPr id="2" name="Line 3"/>
        <xdr:cNvSpPr>
          <a:spLocks/>
        </xdr:cNvSpPr>
      </xdr:nvSpPr>
      <xdr:spPr>
        <a:xfrm>
          <a:off x="5286375" y="29908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95250</xdr:rowOff>
    </xdr:from>
    <xdr:to>
      <xdr:col>11</xdr:col>
      <xdr:colOff>466725</xdr:colOff>
      <xdr:row>11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7296150" y="19145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.00390625" style="1" bestFit="1" customWidth="1"/>
    <col min="2" max="2" width="10.28125" style="2" customWidth="1"/>
    <col min="3" max="3" width="11.140625" style="2" customWidth="1"/>
    <col min="4" max="7" width="9.140625" style="1" customWidth="1"/>
    <col min="8" max="8" width="10.7109375" style="1" customWidth="1"/>
    <col min="9" max="9" width="9.140625" style="1" customWidth="1"/>
    <col min="10" max="10" width="11.00390625" style="1" customWidth="1"/>
    <col min="11" max="11" width="11.57421875" style="1" customWidth="1"/>
    <col min="12" max="16384" width="9.140625" style="1" customWidth="1"/>
  </cols>
  <sheetData>
    <row r="1" spans="6:7" ht="20.25">
      <c r="F1" s="1">
        <v>25</v>
      </c>
      <c r="G1" s="1" t="s">
        <v>8</v>
      </c>
    </row>
    <row r="2" spans="1:11" ht="21" thickBot="1">
      <c r="A2" s="3"/>
      <c r="B2" s="4" t="s">
        <v>5</v>
      </c>
      <c r="C2" s="4" t="s">
        <v>6</v>
      </c>
      <c r="F2" s="1">
        <v>57</v>
      </c>
      <c r="G2" s="1" t="s">
        <v>7</v>
      </c>
      <c r="K2" s="1" t="s">
        <v>11</v>
      </c>
    </row>
    <row r="3" spans="1:11" ht="21" thickTop="1">
      <c r="A3" s="1" t="s">
        <v>0</v>
      </c>
      <c r="B3" s="7">
        <f>B5*B7</f>
        <v>58.20243741351942</v>
      </c>
      <c r="C3" s="5">
        <v>0</v>
      </c>
      <c r="J3" s="1" t="s">
        <v>0</v>
      </c>
      <c r="K3" s="1">
        <f>K4^2/2/-K6</f>
        <v>22.405973545422405</v>
      </c>
    </row>
    <row r="4" spans="1:11" ht="20.25">
      <c r="A4" s="1" t="s">
        <v>1</v>
      </c>
      <c r="B4" s="8">
        <f>F1*COS(RADIANS(F2))</f>
        <v>13.615975875375677</v>
      </c>
      <c r="C4" s="6">
        <f>F1*SIN(RADIANS(F2))</f>
        <v>20.9667641986356</v>
      </c>
      <c r="J4" s="1" t="s">
        <v>1</v>
      </c>
      <c r="K4" s="1">
        <v>20.9667641986356</v>
      </c>
    </row>
    <row r="5" spans="1:11" ht="20.25">
      <c r="A5" s="1" t="s">
        <v>2</v>
      </c>
      <c r="B5" s="8">
        <f>B4</f>
        <v>13.615975875375677</v>
      </c>
      <c r="C5" s="6">
        <f>-C4</f>
        <v>-20.9667641986356</v>
      </c>
      <c r="D5" s="1" t="s">
        <v>9</v>
      </c>
      <c r="J5" s="1" t="s">
        <v>2</v>
      </c>
      <c r="K5" s="1">
        <v>0</v>
      </c>
    </row>
    <row r="6" spans="1:11" ht="20.25">
      <c r="A6" s="1" t="s">
        <v>3</v>
      </c>
      <c r="B6" s="8">
        <v>0</v>
      </c>
      <c r="C6" s="6">
        <v>-9.81</v>
      </c>
      <c r="J6" s="1" t="s">
        <v>3</v>
      </c>
      <c r="K6" s="1">
        <v>-9.81</v>
      </c>
    </row>
    <row r="7" spans="1:10" ht="20.25">
      <c r="A7" s="1" t="s">
        <v>4</v>
      </c>
      <c r="B7" s="8">
        <f>C7</f>
        <v>4.274569663330397</v>
      </c>
      <c r="C7" s="6">
        <f>2*C5/C6</f>
        <v>4.274569663330397</v>
      </c>
      <c r="J7" s="1" t="s">
        <v>4</v>
      </c>
    </row>
    <row r="9" spans="1:3" ht="21" thickBot="1">
      <c r="A9" s="3"/>
      <c r="B9" s="4" t="s">
        <v>5</v>
      </c>
      <c r="C9" s="4" t="s">
        <v>6</v>
      </c>
    </row>
    <row r="10" spans="1:4" ht="21" thickTop="1">
      <c r="A10" s="1" t="s">
        <v>0</v>
      </c>
      <c r="B10" s="7">
        <f>B11*B14</f>
        <v>20.423963813063516</v>
      </c>
      <c r="C10" s="5">
        <f>C11*C14+0.5*C13*C14^2</f>
        <v>20.4138962979534</v>
      </c>
      <c r="D10" s="1" t="s">
        <v>12</v>
      </c>
    </row>
    <row r="11" spans="1:4" ht="20.25">
      <c r="A11" s="1" t="s">
        <v>1</v>
      </c>
      <c r="B11" s="9">
        <f>B4</f>
        <v>13.615975875375677</v>
      </c>
      <c r="C11" s="10">
        <f>C4</f>
        <v>20.9667641986356</v>
      </c>
      <c r="D11" s="1" t="s">
        <v>10</v>
      </c>
    </row>
    <row r="12" spans="1:9" ht="20.25">
      <c r="A12" s="1" t="s">
        <v>2</v>
      </c>
      <c r="B12" s="9">
        <f>B11</f>
        <v>13.615975875375677</v>
      </c>
      <c r="C12" s="11">
        <f>C11+C13*C14</f>
        <v>6.251764198635602</v>
      </c>
      <c r="D12" s="1" t="s">
        <v>13</v>
      </c>
      <c r="G12" s="1" t="s">
        <v>15</v>
      </c>
      <c r="H12" s="1">
        <f>SQRT(B12^2+C12^2)</f>
        <v>14.982635103150388</v>
      </c>
      <c r="I12" s="1" t="s">
        <v>16</v>
      </c>
    </row>
    <row r="13" spans="1:9" ht="20.25">
      <c r="A13" s="1" t="s">
        <v>3</v>
      </c>
      <c r="B13" s="9">
        <v>0</v>
      </c>
      <c r="C13" s="10">
        <v>-9.81</v>
      </c>
      <c r="G13" s="1" t="s">
        <v>7</v>
      </c>
      <c r="H13" s="1">
        <f>DEGREES(ATAN(C12/B12))</f>
        <v>24.66218264740326</v>
      </c>
      <c r="I13" s="1" t="s">
        <v>17</v>
      </c>
    </row>
    <row r="14" spans="1:3" ht="20.25">
      <c r="A14" s="1" t="s">
        <v>4</v>
      </c>
      <c r="B14" s="9">
        <v>1.5</v>
      </c>
      <c r="C14" s="10">
        <v>1.5</v>
      </c>
    </row>
    <row r="16" spans="1:3" ht="21" thickBot="1">
      <c r="A16" s="3"/>
      <c r="B16" s="4" t="s">
        <v>5</v>
      </c>
      <c r="C16" s="4" t="s">
        <v>6</v>
      </c>
    </row>
    <row r="17" spans="1:3" ht="21" thickTop="1">
      <c r="A17" s="1" t="s">
        <v>0</v>
      </c>
      <c r="B17" s="5">
        <v>45</v>
      </c>
      <c r="C17" s="5">
        <f>C18*C21+0.5*C20*C21^2</f>
        <v>15.718391309828512</v>
      </c>
    </row>
    <row r="18" spans="1:4" ht="20.25">
      <c r="A18" s="1" t="s">
        <v>1</v>
      </c>
      <c r="B18" s="6">
        <v>13.615975875375677</v>
      </c>
      <c r="C18" s="6">
        <v>20.9667641986356</v>
      </c>
      <c r="D18" s="1" t="s">
        <v>14</v>
      </c>
    </row>
    <row r="19" spans="1:9" ht="20.25">
      <c r="A19" s="1" t="s">
        <v>2</v>
      </c>
      <c r="B19" s="6">
        <v>13.615975875375677</v>
      </c>
      <c r="C19" s="6">
        <f>C18+C20*C21</f>
        <v>-11.454709226442723</v>
      </c>
      <c r="G19" s="1" t="s">
        <v>15</v>
      </c>
      <c r="H19" s="1">
        <f>SQRT(B19^2+C19^2)</f>
        <v>17.793402218270806</v>
      </c>
      <c r="I19" s="1" t="s">
        <v>16</v>
      </c>
    </row>
    <row r="20" spans="1:9" ht="20.25">
      <c r="A20" s="1" t="s">
        <v>3</v>
      </c>
      <c r="B20" s="6">
        <v>0</v>
      </c>
      <c r="C20" s="6">
        <v>-9.81</v>
      </c>
      <c r="G20" s="1" t="s">
        <v>7</v>
      </c>
      <c r="H20" s="1">
        <f>DEGREES(ATAN(C19/B19))</f>
        <v>-40.072888482814555</v>
      </c>
      <c r="I20" s="1" t="s">
        <v>18</v>
      </c>
    </row>
    <row r="21" spans="1:3" ht="20.25">
      <c r="A21" s="1" t="s">
        <v>4</v>
      </c>
      <c r="B21" s="6">
        <f>B17/B18</f>
        <v>3.304941225797994</v>
      </c>
      <c r="C21" s="6">
        <f>B21</f>
        <v>3.304941225797994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physics</cp:lastModifiedBy>
  <dcterms:created xsi:type="dcterms:W3CDTF">2010-10-15T17:32:56Z</dcterms:created>
  <dcterms:modified xsi:type="dcterms:W3CDTF">2010-10-15T22:05:14Z</dcterms:modified>
  <cp:category/>
  <cp:version/>
  <cp:contentType/>
  <cp:contentStatus/>
</cp:coreProperties>
</file>