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29" i="1"/>
  <c r="C28"/>
  <c r="C27"/>
  <c r="C26"/>
  <c r="C25"/>
  <c r="C24"/>
  <c r="C23"/>
  <c r="C22"/>
  <c r="C21"/>
  <c r="H18"/>
  <c r="G18"/>
  <c r="J18" s="1"/>
  <c r="L29" s="1"/>
  <c r="H17"/>
  <c r="G17"/>
  <c r="J17" s="1"/>
  <c r="L28" s="1"/>
  <c r="J16"/>
  <c r="L27" s="1"/>
  <c r="H16"/>
  <c r="G16"/>
  <c r="H15"/>
  <c r="G15"/>
  <c r="J15" s="1"/>
  <c r="L26" s="1"/>
  <c r="H14"/>
  <c r="G14"/>
  <c r="J14" s="1"/>
  <c r="L25" s="1"/>
  <c r="H13"/>
  <c r="G13"/>
  <c r="J13" s="1"/>
  <c r="L24" s="1"/>
  <c r="J12"/>
  <c r="L23" s="1"/>
  <c r="H12"/>
  <c r="G12"/>
  <c r="J11"/>
  <c r="L22" s="1"/>
  <c r="H11"/>
  <c r="G11"/>
  <c r="H10"/>
  <c r="G10"/>
  <c r="J10" s="1"/>
  <c r="L21" s="1"/>
  <c r="J7"/>
  <c r="I7"/>
  <c r="H7"/>
  <c r="G7"/>
  <c r="F7"/>
  <c r="E7"/>
  <c r="D7"/>
  <c r="C7"/>
  <c r="B7"/>
</calcChain>
</file>

<file path=xl/sharedStrings.xml><?xml version="1.0" encoding="utf-8"?>
<sst xmlns="http://schemas.openxmlformats.org/spreadsheetml/2006/main" count="31" uniqueCount="28">
  <si>
    <t>Temperature (℃)</t>
  </si>
  <si>
    <t>Trial 1 (seconds)</t>
  </si>
  <si>
    <t>Trial 2 (seconds)</t>
  </si>
  <si>
    <t>Trial 3 (seconds)</t>
  </si>
  <si>
    <t>Trial 4 (seconds)</t>
  </si>
  <si>
    <t>Trial 5 (seconds)</t>
  </si>
  <si>
    <t>Average</t>
  </si>
  <si>
    <t xml:space="preserve">Temperature </t>
  </si>
  <si>
    <t>Time</t>
  </si>
  <si>
    <t>Distance</t>
  </si>
  <si>
    <t>Mass of Sphere</t>
  </si>
  <si>
    <t>Radius of Sphere</t>
  </si>
  <si>
    <t>Gravity</t>
  </si>
  <si>
    <t xml:space="preserve">Volume </t>
  </si>
  <si>
    <t>Velocity</t>
  </si>
  <si>
    <t xml:space="preserve">Density </t>
  </si>
  <si>
    <t>Viscosity</t>
  </si>
  <si>
    <t>Temperature</t>
  </si>
  <si>
    <t>Uncertainty</t>
  </si>
  <si>
    <t>Density</t>
  </si>
  <si>
    <t>Uncertainty of Density</t>
  </si>
  <si>
    <t>Radius</t>
  </si>
  <si>
    <t>Uncertainty of Radius</t>
  </si>
  <si>
    <t xml:space="preserve">Mass </t>
  </si>
  <si>
    <t>Uncertainty of Mass</t>
  </si>
  <si>
    <t>Uncertainty of Distance</t>
  </si>
  <si>
    <t>Total Uncertainty</t>
  </si>
  <si>
    <t>Average Viscosity (kg/(ms))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</si>
</sst>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11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5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rPr lang="en-US"/>
              <a:t>Average Viscosity (kg/(ms)) vs. Temperature (℃)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Sheet1!$A$32</c:f>
              <c:strCache>
                <c:ptCount val="1"/>
                <c:pt idx="0">
                  <c:v>Average Viscosity (kg/(ms))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spPr>
              <a:ln w="19050">
                <a:solidFill>
                  <a:srgbClr val="3366CC">
                    <a:alpha val="60000"/>
                  </a:srgbClr>
                </a:solidFill>
              </a:ln>
            </c:spPr>
            <c:trendlineType val="linear"/>
          </c:trendline>
          <c:xVal>
            <c:numRef>
              <c:f>Sheet1!$B$31:$J$31</c:f>
              <c:numCache>
                <c:formatCode>General</c:formatCode>
                <c:ptCount val="9"/>
                <c:pt idx="0">
                  <c:v>2</c:v>
                </c:pt>
                <c:pt idx="1">
                  <c:v>12</c:v>
                </c:pt>
                <c:pt idx="2">
                  <c:v>22</c:v>
                </c:pt>
                <c:pt idx="3">
                  <c:v>32</c:v>
                </c:pt>
                <c:pt idx="4">
                  <c:v>42</c:v>
                </c:pt>
                <c:pt idx="5">
                  <c:v>52</c:v>
                </c:pt>
                <c:pt idx="6">
                  <c:v>62</c:v>
                </c:pt>
                <c:pt idx="7">
                  <c:v>72</c:v>
                </c:pt>
                <c:pt idx="8">
                  <c:v>82</c:v>
                </c:pt>
              </c:numCache>
            </c:numRef>
          </c:xVal>
          <c:yVal>
            <c:numRef>
              <c:f>Sheet1!$B$32:$J$32</c:f>
              <c:numCache>
                <c:formatCode>General</c:formatCode>
                <c:ptCount val="9"/>
                <c:pt idx="0">
                  <c:v>27.19</c:v>
                </c:pt>
                <c:pt idx="1">
                  <c:v>22.09</c:v>
                </c:pt>
                <c:pt idx="2">
                  <c:v>15.81</c:v>
                </c:pt>
                <c:pt idx="3">
                  <c:v>11.66</c:v>
                </c:pt>
                <c:pt idx="4">
                  <c:v>9.84</c:v>
                </c:pt>
                <c:pt idx="5">
                  <c:v>8.7799999999999994</c:v>
                </c:pt>
                <c:pt idx="6">
                  <c:v>6.47</c:v>
                </c:pt>
                <c:pt idx="7">
                  <c:v>5.04</c:v>
                </c:pt>
                <c:pt idx="8">
                  <c:v>3.97</c:v>
                </c:pt>
              </c:numCache>
            </c:numRef>
          </c:yVal>
        </c:ser>
        <c:dLbls/>
        <c:axId val="136219264"/>
        <c:axId val="136225536"/>
      </c:scatterChart>
      <c:valAx>
        <c:axId val="136219264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Temperature (℃)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36225536"/>
        <c:crosses val="autoZero"/>
        <c:crossBetween val="midCat"/>
      </c:valAx>
      <c:valAx>
        <c:axId val="13622553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Average Viscosity (kg/(ms))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362192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238125</xdr:colOff>
      <xdr:row>33</xdr:row>
      <xdr:rowOff>190500</xdr:rowOff>
    </xdr:from>
    <xdr:ext cx="5715000" cy="3533775"/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32"/>
  <sheetViews>
    <sheetView tabSelected="1" workbookViewId="0"/>
  </sheetViews>
  <sheetFormatPr defaultColWidth="14.42578125" defaultRowHeight="15.75" customHeight="1"/>
  <cols>
    <col min="1" max="1" width="25.85546875" customWidth="1"/>
    <col min="4" max="4" width="16.7109375" customWidth="1"/>
    <col min="5" max="5" width="21.85546875" customWidth="1"/>
    <col min="7" max="7" width="21.5703125" customWidth="1"/>
    <col min="9" max="9" width="19.85546875" customWidth="1"/>
    <col min="11" max="11" width="22.7109375" customWidth="1"/>
    <col min="12" max="12" width="19.28515625" customWidth="1"/>
  </cols>
  <sheetData>
    <row r="1" spans="1:10" ht="15.75" customHeight="1">
      <c r="A1" s="1" t="s">
        <v>0</v>
      </c>
      <c r="B1" s="1">
        <v>2</v>
      </c>
      <c r="C1" s="1">
        <v>12</v>
      </c>
      <c r="D1" s="1">
        <v>22</v>
      </c>
      <c r="E1" s="1">
        <v>32</v>
      </c>
      <c r="F1" s="1">
        <v>42</v>
      </c>
      <c r="G1" s="1">
        <v>52</v>
      </c>
      <c r="H1" s="1">
        <v>62</v>
      </c>
      <c r="I1" s="1">
        <v>72</v>
      </c>
      <c r="J1" s="1">
        <v>82</v>
      </c>
    </row>
    <row r="2" spans="1:10" ht="15.75" customHeight="1">
      <c r="A2" s="1" t="s">
        <v>1</v>
      </c>
      <c r="B2" s="2">
        <v>143.31</v>
      </c>
      <c r="C2" s="2">
        <v>117.18</v>
      </c>
      <c r="D2" s="2">
        <v>80.77</v>
      </c>
      <c r="E2" s="2">
        <v>61.11</v>
      </c>
      <c r="F2" s="2">
        <v>52.15</v>
      </c>
      <c r="G2" s="2">
        <v>47.91</v>
      </c>
      <c r="H2" s="2">
        <v>33.82</v>
      </c>
      <c r="I2" s="2">
        <v>26.17</v>
      </c>
      <c r="J2" s="2">
        <v>23.3</v>
      </c>
    </row>
    <row r="3" spans="1:10" ht="15.75" customHeight="1">
      <c r="A3" s="1" t="s">
        <v>2</v>
      </c>
      <c r="B3" s="2">
        <v>140.21</v>
      </c>
      <c r="C3" s="2">
        <v>115.49</v>
      </c>
      <c r="D3" s="2">
        <v>85.49</v>
      </c>
      <c r="E3" s="2">
        <v>63.7</v>
      </c>
      <c r="F3" s="2">
        <v>52.66</v>
      </c>
      <c r="G3" s="2">
        <v>45.08</v>
      </c>
      <c r="H3" s="2">
        <v>34.01</v>
      </c>
      <c r="I3" s="2">
        <v>26.3</v>
      </c>
      <c r="J3" s="2">
        <v>22.65</v>
      </c>
    </row>
    <row r="4" spans="1:10" ht="15.75" customHeight="1">
      <c r="A4" s="1" t="s">
        <v>3</v>
      </c>
      <c r="B4" s="2">
        <v>145.13</v>
      </c>
      <c r="C4" s="2">
        <v>115.39</v>
      </c>
      <c r="D4" s="2">
        <v>83.67</v>
      </c>
      <c r="E4" s="2">
        <v>60.92</v>
      </c>
      <c r="F4" s="2">
        <v>51.7</v>
      </c>
      <c r="G4" s="2">
        <v>46.37</v>
      </c>
      <c r="H4" s="2">
        <v>33.79</v>
      </c>
      <c r="I4" s="2">
        <v>27.89</v>
      </c>
      <c r="J4" s="2">
        <v>18.82</v>
      </c>
    </row>
    <row r="5" spans="1:10" ht="15.75" customHeight="1">
      <c r="A5" s="1" t="s">
        <v>4</v>
      </c>
      <c r="B5" s="2">
        <v>143.57</v>
      </c>
      <c r="C5" s="2">
        <v>117.67</v>
      </c>
      <c r="D5" s="2">
        <v>84.81</v>
      </c>
      <c r="E5" s="2">
        <v>58.72</v>
      </c>
      <c r="F5" s="2">
        <v>51.32</v>
      </c>
      <c r="G5" s="2">
        <v>45.28</v>
      </c>
      <c r="H5" s="2">
        <v>35.61</v>
      </c>
      <c r="I5" s="2">
        <v>25.42</v>
      </c>
      <c r="J5" s="2">
        <v>20.190000000000001</v>
      </c>
    </row>
    <row r="6" spans="1:10" ht="15.75" customHeight="1">
      <c r="A6" s="1" t="s">
        <v>5</v>
      </c>
      <c r="B6" s="2">
        <v>144.1</v>
      </c>
      <c r="C6" s="2">
        <v>116.23</v>
      </c>
      <c r="D6" s="2">
        <v>81.7</v>
      </c>
      <c r="E6" s="2">
        <v>62.64</v>
      </c>
      <c r="F6" s="2">
        <v>51.44</v>
      </c>
      <c r="G6" s="2">
        <v>46.78</v>
      </c>
      <c r="H6" s="2">
        <v>33.28</v>
      </c>
      <c r="I6" s="2">
        <v>26.93</v>
      </c>
      <c r="J6" s="2">
        <v>19.75</v>
      </c>
    </row>
    <row r="7" spans="1:10" ht="15.75" customHeight="1">
      <c r="A7" s="1" t="s">
        <v>6</v>
      </c>
      <c r="B7">
        <f t="shared" ref="B7:J7" si="0">AVERAGE(B2:B6)</f>
        <v>143.26400000000001</v>
      </c>
      <c r="C7">
        <f t="shared" si="0"/>
        <v>116.39200000000001</v>
      </c>
      <c r="D7" s="2">
        <f t="shared" si="0"/>
        <v>83.287999999999997</v>
      </c>
      <c r="E7">
        <f t="shared" si="0"/>
        <v>61.418000000000006</v>
      </c>
      <c r="F7">
        <f t="shared" si="0"/>
        <v>51.853999999999999</v>
      </c>
      <c r="G7">
        <f t="shared" si="0"/>
        <v>46.283999999999999</v>
      </c>
      <c r="H7">
        <f t="shared" si="0"/>
        <v>34.102000000000004</v>
      </c>
      <c r="I7">
        <f t="shared" si="0"/>
        <v>26.542000000000002</v>
      </c>
      <c r="J7">
        <f t="shared" si="0"/>
        <v>20.942</v>
      </c>
    </row>
    <row r="9" spans="1:10" ht="15.75" customHeight="1">
      <c r="A9" s="3" t="s">
        <v>7</v>
      </c>
      <c r="B9" s="3" t="s">
        <v>8</v>
      </c>
      <c r="C9" s="4" t="s">
        <v>9</v>
      </c>
      <c r="D9" s="4" t="s">
        <v>10</v>
      </c>
      <c r="E9" s="5" t="s">
        <v>11</v>
      </c>
      <c r="F9" s="6" t="s">
        <v>12</v>
      </c>
      <c r="G9" s="5" t="s">
        <v>13</v>
      </c>
      <c r="H9" s="5" t="s">
        <v>14</v>
      </c>
      <c r="I9" s="6" t="s">
        <v>15</v>
      </c>
      <c r="J9" s="5" t="s">
        <v>16</v>
      </c>
    </row>
    <row r="10" spans="1:10" ht="15.75" customHeight="1">
      <c r="A10" s="7">
        <v>2</v>
      </c>
      <c r="B10" s="8">
        <v>143.26400000000001</v>
      </c>
      <c r="C10" s="7">
        <v>0.09</v>
      </c>
      <c r="D10" s="7">
        <v>3.2882000000000001E-5</v>
      </c>
      <c r="E10" s="7">
        <v>1E-3</v>
      </c>
      <c r="F10" s="7">
        <v>9.81</v>
      </c>
      <c r="G10" s="9">
        <f t="shared" ref="G10:G18" si="1">(E10^3)*4.188790205</f>
        <v>4.1887902050000004E-9</v>
      </c>
      <c r="H10" s="9">
        <f t="shared" ref="H10:H18" si="2">C10/B10</f>
        <v>6.2821085548358266E-4</v>
      </c>
      <c r="I10" s="7">
        <v>14</v>
      </c>
      <c r="J10" s="10">
        <f t="shared" ref="J10:J18" si="3">((F10*(D10-I10*G10))/(6*3.1415927*E10*H10))</f>
        <v>27.192268298511362</v>
      </c>
    </row>
    <row r="11" spans="1:10" ht="15.75" customHeight="1">
      <c r="A11" s="11">
        <v>12</v>
      </c>
      <c r="B11" s="8">
        <v>116.392</v>
      </c>
      <c r="C11" s="7">
        <v>0.09</v>
      </c>
      <c r="D11" s="7">
        <v>3.2882000000000001E-5</v>
      </c>
      <c r="E11" s="7">
        <v>1E-3</v>
      </c>
      <c r="F11" s="7">
        <v>9.81</v>
      </c>
      <c r="G11" s="9">
        <f t="shared" si="1"/>
        <v>4.1887902050000004E-9</v>
      </c>
      <c r="H11" s="9">
        <f t="shared" si="2"/>
        <v>7.7324902055124066E-4</v>
      </c>
      <c r="I11" s="7">
        <v>14</v>
      </c>
      <c r="J11" s="10">
        <f t="shared" si="3"/>
        <v>22.091819939414883</v>
      </c>
    </row>
    <row r="12" spans="1:10" ht="15.75" customHeight="1">
      <c r="A12" s="11">
        <v>22</v>
      </c>
      <c r="B12" s="8">
        <v>83.287999999999997</v>
      </c>
      <c r="C12" s="7">
        <v>0.09</v>
      </c>
      <c r="D12" s="7">
        <v>3.2882000000000001E-5</v>
      </c>
      <c r="E12" s="7">
        <v>1E-3</v>
      </c>
      <c r="F12" s="7">
        <v>9.81</v>
      </c>
      <c r="G12" s="9">
        <f t="shared" si="1"/>
        <v>4.1887902050000004E-9</v>
      </c>
      <c r="H12" s="9">
        <f t="shared" si="2"/>
        <v>1.0805878397848431E-3</v>
      </c>
      <c r="I12" s="7">
        <v>14</v>
      </c>
      <c r="J12" s="10">
        <f t="shared" si="3"/>
        <v>15.808504872448164</v>
      </c>
    </row>
    <row r="13" spans="1:10" ht="15.75" customHeight="1">
      <c r="A13" s="11">
        <v>32</v>
      </c>
      <c r="B13" s="8">
        <v>61.417999999999999</v>
      </c>
      <c r="C13" s="7">
        <v>0.09</v>
      </c>
      <c r="D13" s="7">
        <v>3.2882000000000001E-5</v>
      </c>
      <c r="E13" s="7">
        <v>1E-3</v>
      </c>
      <c r="F13" s="7">
        <v>9.81</v>
      </c>
      <c r="G13" s="9">
        <f t="shared" si="1"/>
        <v>4.1887902050000004E-9</v>
      </c>
      <c r="H13" s="9">
        <f t="shared" si="2"/>
        <v>1.4653684587580189E-3</v>
      </c>
      <c r="I13" s="7">
        <v>14</v>
      </c>
      <c r="J13" s="10">
        <f t="shared" si="3"/>
        <v>11.657462686773862</v>
      </c>
    </row>
    <row r="14" spans="1:10" ht="15.75" customHeight="1">
      <c r="A14" s="11">
        <v>42</v>
      </c>
      <c r="B14" s="8">
        <v>51.853999999999999</v>
      </c>
      <c r="C14" s="7">
        <v>0.09</v>
      </c>
      <c r="D14" s="7">
        <v>3.2882000000000001E-5</v>
      </c>
      <c r="E14" s="7">
        <v>1E-3</v>
      </c>
      <c r="F14" s="7">
        <v>9.81</v>
      </c>
      <c r="G14" s="9">
        <f t="shared" si="1"/>
        <v>4.1887902050000004E-9</v>
      </c>
      <c r="H14" s="9">
        <f t="shared" si="2"/>
        <v>1.7356423805299495E-3</v>
      </c>
      <c r="I14" s="7">
        <v>14</v>
      </c>
      <c r="J14" s="10">
        <f t="shared" si="3"/>
        <v>9.8421646774556617</v>
      </c>
    </row>
    <row r="15" spans="1:10" ht="15.75" customHeight="1">
      <c r="A15" s="11">
        <v>52</v>
      </c>
      <c r="B15" s="8">
        <v>46.283999999999999</v>
      </c>
      <c r="C15" s="7">
        <v>0.09</v>
      </c>
      <c r="D15" s="7">
        <v>3.2882000000000001E-5</v>
      </c>
      <c r="E15" s="7">
        <v>1E-3</v>
      </c>
      <c r="F15" s="7">
        <v>9.81</v>
      </c>
      <c r="G15" s="9">
        <f t="shared" si="1"/>
        <v>4.1887902050000004E-9</v>
      </c>
      <c r="H15" s="9">
        <f t="shared" si="2"/>
        <v>1.944516463572725E-3</v>
      </c>
      <c r="I15" s="7">
        <v>14</v>
      </c>
      <c r="J15" s="10">
        <f t="shared" si="3"/>
        <v>8.7849490864997453</v>
      </c>
    </row>
    <row r="16" spans="1:10" ht="15.75" customHeight="1">
      <c r="A16" s="11">
        <v>62</v>
      </c>
      <c r="B16" s="8">
        <v>34.101999999999997</v>
      </c>
      <c r="C16" s="7">
        <v>0.09</v>
      </c>
      <c r="D16" s="7">
        <v>3.2882000000000001E-5</v>
      </c>
      <c r="E16" s="7">
        <v>1E-3</v>
      </c>
      <c r="F16" s="7">
        <v>9.81</v>
      </c>
      <c r="G16" s="9">
        <f t="shared" si="1"/>
        <v>4.1887902050000004E-9</v>
      </c>
      <c r="H16" s="9">
        <f t="shared" si="2"/>
        <v>2.6391413993314176E-3</v>
      </c>
      <c r="I16" s="7">
        <v>14</v>
      </c>
      <c r="J16" s="10">
        <f t="shared" si="3"/>
        <v>6.4727407689010104</v>
      </c>
    </row>
    <row r="17" spans="1:12" ht="15.75" customHeight="1">
      <c r="A17" s="7">
        <v>72</v>
      </c>
      <c r="B17" s="8">
        <v>26.542000000000002</v>
      </c>
      <c r="C17" s="7">
        <v>0.09</v>
      </c>
      <c r="D17" s="7">
        <v>3.2882000000000001E-5</v>
      </c>
      <c r="E17" s="7">
        <v>1E-3</v>
      </c>
      <c r="F17" s="7">
        <v>9.81</v>
      </c>
      <c r="G17" s="9">
        <f t="shared" si="1"/>
        <v>4.1887902050000004E-9</v>
      </c>
      <c r="H17" s="9">
        <f t="shared" si="2"/>
        <v>3.3908522341948607E-3</v>
      </c>
      <c r="I17" s="7">
        <v>14</v>
      </c>
      <c r="J17" s="10">
        <f t="shared" si="3"/>
        <v>5.0378126059518689</v>
      </c>
    </row>
    <row r="18" spans="1:12" ht="15.75" customHeight="1">
      <c r="A18" s="11">
        <v>82</v>
      </c>
      <c r="B18" s="8">
        <v>20.942</v>
      </c>
      <c r="C18" s="7">
        <v>0.09</v>
      </c>
      <c r="D18" s="7">
        <v>3.2882000000000001E-5</v>
      </c>
      <c r="E18" s="7">
        <v>1E-3</v>
      </c>
      <c r="F18" s="7">
        <v>9.81</v>
      </c>
      <c r="G18" s="9">
        <f t="shared" si="1"/>
        <v>4.1887902050000004E-9</v>
      </c>
      <c r="H18" s="9">
        <f t="shared" si="2"/>
        <v>4.2975838028841556E-3</v>
      </c>
      <c r="I18" s="7">
        <v>14</v>
      </c>
      <c r="J18" s="10">
        <f t="shared" si="3"/>
        <v>3.9749028556191717</v>
      </c>
    </row>
    <row r="20" spans="1:12" ht="15.75" customHeight="1">
      <c r="A20" s="5" t="s">
        <v>17</v>
      </c>
      <c r="B20" s="6" t="s">
        <v>8</v>
      </c>
      <c r="C20" s="6" t="s">
        <v>18</v>
      </c>
      <c r="D20" s="6" t="s">
        <v>19</v>
      </c>
      <c r="E20" s="5" t="s">
        <v>20</v>
      </c>
      <c r="F20" s="6" t="s">
        <v>21</v>
      </c>
      <c r="G20" s="5" t="s">
        <v>22</v>
      </c>
      <c r="H20" s="6" t="s">
        <v>23</v>
      </c>
      <c r="I20" s="12" t="s">
        <v>24</v>
      </c>
      <c r="J20" s="6" t="s">
        <v>9</v>
      </c>
      <c r="K20" s="5" t="s">
        <v>25</v>
      </c>
      <c r="L20" s="5" t="s">
        <v>26</v>
      </c>
    </row>
    <row r="21" spans="1:12" ht="15.75" customHeight="1">
      <c r="A21" s="7">
        <v>2</v>
      </c>
      <c r="B21" s="8">
        <v>143.26400000000001</v>
      </c>
      <c r="C21" s="11">
        <f>B4-B3</f>
        <v>4.9199999999999875</v>
      </c>
      <c r="D21" s="7">
        <v>14</v>
      </c>
      <c r="E21" s="7">
        <v>0.5</v>
      </c>
      <c r="F21" s="7">
        <v>1E-3</v>
      </c>
      <c r="G21" s="7">
        <v>5.0000000000000001E-4</v>
      </c>
      <c r="H21" s="7">
        <v>3.2882000000000001E-5</v>
      </c>
      <c r="I21" s="7">
        <v>5.0000000000000004E-6</v>
      </c>
      <c r="J21" s="7">
        <v>0.09</v>
      </c>
      <c r="K21" s="7">
        <v>5.0000000000000001E-3</v>
      </c>
      <c r="L21" s="7">
        <f t="shared" ref="L21:L29" si="4">J10/(B21/C21+D21/E21+F21/G21+H21/I21+J21/K21)</f>
        <v>0.32489678084684842</v>
      </c>
    </row>
    <row r="22" spans="1:12" ht="15.75" customHeight="1">
      <c r="A22" s="11">
        <v>12</v>
      </c>
      <c r="B22" s="8">
        <v>116.392</v>
      </c>
      <c r="C22" s="7">
        <f>C5-C4</f>
        <v>2.2800000000000011</v>
      </c>
      <c r="D22" s="7">
        <v>14</v>
      </c>
      <c r="E22" s="7">
        <v>0.5</v>
      </c>
      <c r="F22" s="7">
        <v>1E-3</v>
      </c>
      <c r="G22" s="7">
        <v>5.0000000000000001E-4</v>
      </c>
      <c r="H22" s="7">
        <v>3.2882000000000001E-5</v>
      </c>
      <c r="I22" s="7">
        <v>5.0000000000000004E-6</v>
      </c>
      <c r="J22" s="7">
        <v>0.09</v>
      </c>
      <c r="K22" s="7">
        <v>5.0000000000000001E-3</v>
      </c>
      <c r="L22" s="7">
        <f t="shared" si="4"/>
        <v>0.20915228963910182</v>
      </c>
    </row>
    <row r="23" spans="1:12" ht="15.75" customHeight="1">
      <c r="A23" s="11">
        <v>22</v>
      </c>
      <c r="B23" s="8">
        <v>83.287999999999997</v>
      </c>
      <c r="C23" s="7">
        <f>D3-D2</f>
        <v>4.7199999999999989</v>
      </c>
      <c r="D23" s="7">
        <v>14</v>
      </c>
      <c r="E23" s="7">
        <v>0.5</v>
      </c>
      <c r="F23" s="7">
        <v>1E-3</v>
      </c>
      <c r="G23" s="7">
        <v>5.0000000000000001E-4</v>
      </c>
      <c r="H23" s="7">
        <v>3.2882000000000001E-5</v>
      </c>
      <c r="I23" s="7">
        <v>5.0000000000000004E-6</v>
      </c>
      <c r="J23" s="7">
        <v>0.09</v>
      </c>
      <c r="K23" s="7">
        <v>5.0000000000000001E-3</v>
      </c>
      <c r="L23" s="7">
        <f t="shared" si="4"/>
        <v>0.21888717090233578</v>
      </c>
    </row>
    <row r="24" spans="1:12" ht="15.75" customHeight="1">
      <c r="A24" s="11">
        <v>32</v>
      </c>
      <c r="B24" s="8">
        <v>61.417999999999999</v>
      </c>
      <c r="C24" s="7">
        <f>E3-E5</f>
        <v>4.980000000000004</v>
      </c>
      <c r="D24" s="7">
        <v>14</v>
      </c>
      <c r="E24" s="7">
        <v>0.5</v>
      </c>
      <c r="F24" s="7">
        <v>1E-3</v>
      </c>
      <c r="G24" s="7">
        <v>5.0000000000000001E-4</v>
      </c>
      <c r="H24" s="7">
        <v>3.2882000000000001E-5</v>
      </c>
      <c r="I24" s="7">
        <v>5.0000000000000004E-6</v>
      </c>
      <c r="J24" s="7">
        <v>0.09</v>
      </c>
      <c r="K24" s="7">
        <v>5.0000000000000001E-3</v>
      </c>
      <c r="L24" s="7">
        <f t="shared" si="4"/>
        <v>0.17422775546995647</v>
      </c>
    </row>
    <row r="25" spans="1:12" ht="15.75" customHeight="1">
      <c r="A25" s="11">
        <v>42</v>
      </c>
      <c r="B25" s="8">
        <v>51.853999999999999</v>
      </c>
      <c r="C25" s="7">
        <f>F3-F5</f>
        <v>1.3399999999999963</v>
      </c>
      <c r="D25" s="7">
        <v>14</v>
      </c>
      <c r="E25" s="7">
        <v>0.5</v>
      </c>
      <c r="F25" s="7">
        <v>1E-3</v>
      </c>
      <c r="G25" s="7">
        <v>5.0000000000000001E-4</v>
      </c>
      <c r="H25" s="7">
        <v>3.2882000000000001E-5</v>
      </c>
      <c r="I25" s="7">
        <v>5.0000000000000004E-6</v>
      </c>
      <c r="J25" s="7">
        <v>0.09</v>
      </c>
      <c r="K25" s="7">
        <v>5.0000000000000001E-3</v>
      </c>
      <c r="L25" s="7">
        <f t="shared" si="4"/>
        <v>0.10551950612433608</v>
      </c>
    </row>
    <row r="26" spans="1:12" ht="15.75" customHeight="1">
      <c r="A26" s="11">
        <v>52</v>
      </c>
      <c r="B26" s="8">
        <v>46.283999999999999</v>
      </c>
      <c r="C26" s="7">
        <f>G2-G3</f>
        <v>2.8299999999999983</v>
      </c>
      <c r="D26" s="7">
        <v>14</v>
      </c>
      <c r="E26" s="7">
        <v>0.5</v>
      </c>
      <c r="F26" s="7">
        <v>1E-3</v>
      </c>
      <c r="G26" s="7">
        <v>5.0000000000000001E-4</v>
      </c>
      <c r="H26" s="7">
        <v>3.2882000000000001E-5</v>
      </c>
      <c r="I26" s="7">
        <v>5.0000000000000004E-6</v>
      </c>
      <c r="J26" s="7">
        <v>0.09</v>
      </c>
      <c r="K26" s="7">
        <v>5.0000000000000001E-3</v>
      </c>
      <c r="L26" s="7">
        <f t="shared" si="4"/>
        <v>0.12385174313510217</v>
      </c>
    </row>
    <row r="27" spans="1:12" ht="15.75" customHeight="1">
      <c r="A27" s="11">
        <v>62</v>
      </c>
      <c r="B27" s="8">
        <v>34.101999999999997</v>
      </c>
      <c r="C27" s="7">
        <f>H5-H6</f>
        <v>2.3299999999999983</v>
      </c>
      <c r="D27" s="7">
        <v>14</v>
      </c>
      <c r="E27" s="7">
        <v>0.5</v>
      </c>
      <c r="F27" s="7">
        <v>1E-3</v>
      </c>
      <c r="G27" s="7">
        <v>5.0000000000000001E-4</v>
      </c>
      <c r="H27" s="7">
        <v>3.2882000000000001E-5</v>
      </c>
      <c r="I27" s="7">
        <v>5.0000000000000004E-6</v>
      </c>
      <c r="J27" s="7">
        <v>0.09</v>
      </c>
      <c r="K27" s="7">
        <v>5.0000000000000001E-3</v>
      </c>
      <c r="L27" s="7">
        <f t="shared" si="4"/>
        <v>9.3519888812207769E-2</v>
      </c>
    </row>
    <row r="28" spans="1:12" ht="15.75" customHeight="1">
      <c r="A28" s="7">
        <v>72</v>
      </c>
      <c r="B28" s="8">
        <v>26.542000000000002</v>
      </c>
      <c r="C28" s="7">
        <f>I4-I5</f>
        <v>2.4699999999999989</v>
      </c>
      <c r="D28" s="7">
        <v>14</v>
      </c>
      <c r="E28" s="7">
        <v>0.5</v>
      </c>
      <c r="F28" s="7">
        <v>1E-3</v>
      </c>
      <c r="G28" s="7">
        <v>5.0000000000000001E-4</v>
      </c>
      <c r="H28" s="7">
        <v>3.2882000000000001E-5</v>
      </c>
      <c r="I28" s="7">
        <v>5.0000000000000004E-6</v>
      </c>
      <c r="J28" s="7">
        <v>0.09</v>
      </c>
      <c r="K28" s="7">
        <v>5.0000000000000001E-3</v>
      </c>
      <c r="L28" s="7">
        <f t="shared" si="4"/>
        <v>7.7122579155939577E-2</v>
      </c>
    </row>
    <row r="29" spans="1:12" ht="15.75" customHeight="1">
      <c r="A29" s="11">
        <v>82</v>
      </c>
      <c r="B29" s="8">
        <v>20.942</v>
      </c>
      <c r="C29" s="7">
        <f>J2-J4</f>
        <v>4.4800000000000004</v>
      </c>
      <c r="D29" s="7">
        <v>14</v>
      </c>
      <c r="E29" s="7">
        <v>0.5</v>
      </c>
      <c r="F29" s="7">
        <v>1E-3</v>
      </c>
      <c r="G29" s="7">
        <v>5.0000000000000001E-4</v>
      </c>
      <c r="H29" s="7">
        <v>3.2882000000000001E-5</v>
      </c>
      <c r="I29" s="7">
        <v>5.0000000000000004E-6</v>
      </c>
      <c r="J29" s="7">
        <v>0.09</v>
      </c>
      <c r="K29" s="7">
        <v>5.0000000000000001E-3</v>
      </c>
      <c r="L29" s="7">
        <f t="shared" si="4"/>
        <v>6.7085888344857153E-2</v>
      </c>
    </row>
    <row r="31" spans="1:12" ht="15.75" customHeight="1">
      <c r="A31" s="1" t="s">
        <v>0</v>
      </c>
      <c r="B31" s="1">
        <v>2</v>
      </c>
      <c r="C31" s="1">
        <v>12</v>
      </c>
      <c r="D31" s="1">
        <v>22</v>
      </c>
      <c r="E31" s="1">
        <v>32</v>
      </c>
      <c r="F31" s="1">
        <v>42</v>
      </c>
      <c r="G31" s="1">
        <v>52</v>
      </c>
      <c r="H31" s="1">
        <v>62</v>
      </c>
      <c r="I31" s="1">
        <v>72</v>
      </c>
      <c r="J31" s="1">
        <v>82</v>
      </c>
    </row>
    <row r="32" spans="1:12" ht="15.75" customHeight="1">
      <c r="A32" s="1" t="s">
        <v>27</v>
      </c>
      <c r="B32" s="2">
        <v>27.19</v>
      </c>
      <c r="C32" s="2">
        <v>22.09</v>
      </c>
      <c r="D32" s="2">
        <v>15.81</v>
      </c>
      <c r="E32" s="2">
        <v>11.66</v>
      </c>
      <c r="F32" s="2">
        <v>9.84</v>
      </c>
      <c r="G32" s="2">
        <v>8.7799999999999994</v>
      </c>
      <c r="H32" s="2">
        <v>6.47</v>
      </c>
      <c r="I32" s="2">
        <v>5.04</v>
      </c>
      <c r="J32" s="2">
        <v>3.97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physics</dc:creator>
  <cp:lastModifiedBy>physics</cp:lastModifiedBy>
  <dcterms:created xsi:type="dcterms:W3CDTF">2019-05-29T18:02:59Z</dcterms:created>
  <dcterms:modified xsi:type="dcterms:W3CDTF">2019-05-29T18:02:59Z</dcterms:modified>
</cp:coreProperties>
</file>