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45" windowHeight="4635" activeTab="1"/>
  </bookViews>
  <sheets>
    <sheet name="Chart1" sheetId="2" r:id="rId1"/>
    <sheet name="data" sheetId="1" r:id="rId2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/>
  <c r="C17"/>
  <c r="C16"/>
  <c r="C15"/>
  <c r="C14"/>
  <c r="N5"/>
  <c r="N6"/>
  <c r="N7"/>
  <c r="N8"/>
  <c r="M5"/>
  <c r="M6"/>
  <c r="M7"/>
  <c r="M8"/>
  <c r="L5"/>
  <c r="L9" s="1"/>
  <c r="L6"/>
  <c r="L7"/>
  <c r="L8"/>
  <c r="K5"/>
  <c r="K6"/>
  <c r="K7"/>
  <c r="K8"/>
  <c r="K9" s="1"/>
  <c r="K4"/>
  <c r="L4"/>
  <c r="M4"/>
  <c r="N4"/>
  <c r="N10" s="1"/>
  <c r="J6"/>
  <c r="J9" s="1"/>
  <c r="J7"/>
  <c r="J8"/>
  <c r="J5"/>
  <c r="J10" s="1"/>
  <c r="J4"/>
  <c r="M10"/>
  <c r="K10"/>
  <c r="M9"/>
  <c r="L10" l="1"/>
  <c r="N9"/>
  <c r="D10"/>
  <c r="E10"/>
  <c r="F10"/>
  <c r="G10"/>
  <c r="C10"/>
  <c r="D9"/>
  <c r="E9"/>
  <c r="F9"/>
  <c r="G9"/>
  <c r="C9"/>
</calcChain>
</file>

<file path=xl/sharedStrings.xml><?xml version="1.0" encoding="utf-8"?>
<sst xmlns="http://schemas.openxmlformats.org/spreadsheetml/2006/main" count="18" uniqueCount="15">
  <si>
    <t>Data Table in Revolutions</t>
  </si>
  <si>
    <t>Trial</t>
  </si>
  <si>
    <t>Mean</t>
  </si>
  <si>
    <t>Standard Deviation</t>
  </si>
  <si>
    <t>Type of Wood</t>
  </si>
  <si>
    <t>Cherry</t>
  </si>
  <si>
    <t>Walnut</t>
  </si>
  <si>
    <t>Oak</t>
  </si>
  <si>
    <t>Maple</t>
  </si>
  <si>
    <t>Birch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</si>
  <si>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</si>
  <si>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Data Table in Meters</t>
  </si>
  <si>
    <t>Mass of Projectile</t>
  </si>
  <si>
    <t>Mean Distance Travelled</t>
  </si>
  <si>
    <t>Mass of Projectile (g)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</si>
</sst>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The Effect of Projectile Mass on the Range</a:t>
            </a:r>
            <a:r>
              <a:rPr lang="en-US" sz="2400" baseline="0"/>
              <a:t> of a Ballista</a:t>
            </a:r>
            <a:r>
              <a:rPr lang="en-US" sz="2400"/>
              <a:t> </a:t>
            </a:r>
          </a:p>
        </c:rich>
      </c:tx>
      <c:layout>
        <c:manualLayout>
          <c:xMode val="edge"/>
          <c:yMode val="edge"/>
          <c:x val="0.11758682874421909"/>
          <c:y val="4.4425999863255697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5.2692017715940155E-2"/>
          <c:y val="0.16678385335921936"/>
          <c:w val="0.89019685039370089"/>
          <c:h val="0.72088764946048423"/>
        </c:manualLayout>
      </c:layout>
      <c:scatterChart>
        <c:scatterStyle val="lineMarker"/>
        <c:ser>
          <c:idx val="0"/>
          <c:order val="0"/>
          <c:tx>
            <c:strRef>
              <c:f>data!$C$13</c:f>
              <c:strCache>
                <c:ptCount val="1"/>
                <c:pt idx="0">
                  <c:v>Mean Distance Travelled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plus>
              <c:numRef>
                <c:f>data!$J$10:$N$10</c:f>
                <c:numCache>
                  <c:formatCode>General</c:formatCode>
                  <c:ptCount val="5"/>
                  <c:pt idx="0">
                    <c:v>1.6649324310613933</c:v>
                  </c:pt>
                  <c:pt idx="1">
                    <c:v>2.0079840636817803</c:v>
                  </c:pt>
                  <c:pt idx="2">
                    <c:v>2.4592681838303037</c:v>
                  </c:pt>
                  <c:pt idx="3">
                    <c:v>1.7798876369029595</c:v>
                  </c:pt>
                  <c:pt idx="4">
                    <c:v>1.7181385275931615</c:v>
                  </c:pt>
                </c:numCache>
              </c:numRef>
            </c:plus>
            <c:minus>
              <c:numRef>
                <c:f>data!$J$10:$N$10</c:f>
                <c:numCache>
                  <c:formatCode>General</c:formatCode>
                  <c:ptCount val="5"/>
                  <c:pt idx="0">
                    <c:v>1.6649324310613933</c:v>
                  </c:pt>
                  <c:pt idx="1">
                    <c:v>2.0079840636817803</c:v>
                  </c:pt>
                  <c:pt idx="2">
                    <c:v>2.4592681838303037</c:v>
                  </c:pt>
                  <c:pt idx="3">
                    <c:v>1.7798876369029595</c:v>
                  </c:pt>
                  <c:pt idx="4">
                    <c:v>1.7181385275931615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data!$B$14:$B$18</c:f>
              <c:numCache>
                <c:formatCode>General</c:formatCode>
                <c:ptCount val="5"/>
                <c:pt idx="0">
                  <c:v>70</c:v>
                </c:pt>
                <c:pt idx="1">
                  <c:v>73</c:v>
                </c:pt>
                <c:pt idx="2">
                  <c:v>82</c:v>
                </c:pt>
                <c:pt idx="3">
                  <c:v>83</c:v>
                </c:pt>
                <c:pt idx="4">
                  <c:v>92</c:v>
                </c:pt>
              </c:numCache>
            </c:numRef>
          </c:xVal>
          <c:yVal>
            <c:numRef>
              <c:f>data!$C$14:$C$18</c:f>
              <c:numCache>
                <c:formatCode>General</c:formatCode>
                <c:ptCount val="5"/>
                <c:pt idx="0">
                  <c:v>23.88</c:v>
                </c:pt>
                <c:pt idx="1">
                  <c:v>25.68</c:v>
                </c:pt>
                <c:pt idx="2">
                  <c:v>24.240000000000002</c:v>
                </c:pt>
                <c:pt idx="3">
                  <c:v>21.240000000000002</c:v>
                </c:pt>
                <c:pt idx="4">
                  <c:v>25.08</c:v>
                </c:pt>
              </c:numCache>
            </c:numRef>
          </c:yVal>
        </c:ser>
        <c:dLbls/>
        <c:axId val="63683200"/>
        <c:axId val="63693568"/>
      </c:scatterChart>
      <c:valAx>
        <c:axId val="63683200"/>
        <c:scaling>
          <c:orientation val="minMax"/>
          <c:min val="65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Mass of Projectile (g) (±0.5</a:t>
                </a:r>
                <a:r>
                  <a:rPr lang="en-US" baseline="0"/>
                  <a:t> g)</a:t>
                </a:r>
                <a:endParaRPr lang="en-US"/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93568"/>
        <c:crosses val="autoZero"/>
        <c:crossBetween val="midCat"/>
      </c:valAx>
      <c:valAx>
        <c:axId val="63693568"/>
        <c:scaling>
          <c:orientation val="minMax"/>
          <c:max val="28"/>
          <c:min val="18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Range of Ballista </a:t>
                </a:r>
                <a:r>
                  <a:rPr lang="en-US" baseline="0"/>
                  <a:t>(m) (±0.5 m)</a:t>
                </a:r>
                <a:endParaRPr lang="en-US"/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83200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Y18"/>
  <sheetViews>
    <sheetView tabSelected="1" workbookViewId="0">
      <selection activeCell="I2" sqref="I2:N10"/>
    </sheetView>
  </sheetViews>
  <sheetFormatPr defaultRowHeight="15"/>
  <cols>
    <col min="2" max="2" width="19.28515625" customWidth="1"/>
  </cols>
  <sheetData>
    <row r="1" spans="1:51">
      <c r="A1" t="s">
        <v>0</v>
      </c>
      <c r="I1" t="s">
        <v>11</v>
      </c>
    </row>
    <row r="2" spans="1:51">
      <c r="B2" s="1"/>
      <c r="C2" s="4" t="s">
        <v>4</v>
      </c>
      <c r="D2" s="4"/>
      <c r="E2" s="4"/>
      <c r="F2" s="4"/>
      <c r="G2" s="4"/>
      <c r="I2" s="1"/>
      <c r="J2" s="4" t="s">
        <v>14</v>
      </c>
      <c r="K2" s="4"/>
      <c r="L2" s="4"/>
      <c r="M2" s="4"/>
      <c r="N2" s="4"/>
    </row>
    <row r="3" spans="1:51">
      <c r="B3" s="1" t="s">
        <v>1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I3" s="1" t="s">
        <v>1</v>
      </c>
      <c r="J3" s="1">
        <v>82</v>
      </c>
      <c r="K3" s="1">
        <v>73</v>
      </c>
      <c r="L3" s="1">
        <v>83</v>
      </c>
      <c r="M3" s="1">
        <v>70</v>
      </c>
      <c r="N3" s="1">
        <v>92</v>
      </c>
    </row>
    <row r="4" spans="1:51">
      <c r="B4" s="1">
        <v>1</v>
      </c>
      <c r="C4" s="1">
        <v>20.5</v>
      </c>
      <c r="D4" s="1">
        <v>24</v>
      </c>
      <c r="E4" s="1">
        <v>17.5</v>
      </c>
      <c r="F4" s="1">
        <v>17</v>
      </c>
      <c r="G4" s="1">
        <v>21</v>
      </c>
      <c r="I4" s="1">
        <v>1</v>
      </c>
      <c r="J4" s="1">
        <f>C4*1.2</f>
        <v>24.599999999999998</v>
      </c>
      <c r="K4" s="1">
        <f t="shared" ref="K4:N8" si="0">D4*1.2</f>
        <v>28.799999999999997</v>
      </c>
      <c r="L4" s="1">
        <f t="shared" si="0"/>
        <v>21</v>
      </c>
      <c r="M4" s="1">
        <f t="shared" si="0"/>
        <v>20.399999999999999</v>
      </c>
      <c r="N4" s="1">
        <f t="shared" si="0"/>
        <v>25.2</v>
      </c>
    </row>
    <row r="5" spans="1:51">
      <c r="B5" s="1">
        <v>2</v>
      </c>
      <c r="C5" s="1">
        <v>20.5</v>
      </c>
      <c r="D5" s="1">
        <v>21</v>
      </c>
      <c r="E5" s="1">
        <v>21.5</v>
      </c>
      <c r="F5" s="1">
        <v>19.5</v>
      </c>
      <c r="G5" s="1">
        <v>19</v>
      </c>
      <c r="I5" s="1">
        <v>2</v>
      </c>
      <c r="J5" s="1">
        <f>C5*1.2</f>
        <v>24.599999999999998</v>
      </c>
      <c r="K5" s="1">
        <f t="shared" si="0"/>
        <v>25.2</v>
      </c>
      <c r="L5" s="1">
        <f t="shared" si="0"/>
        <v>25.8</v>
      </c>
      <c r="M5" s="1">
        <f t="shared" si="0"/>
        <v>23.4</v>
      </c>
      <c r="N5" s="1">
        <f t="shared" si="0"/>
        <v>22.8</v>
      </c>
    </row>
    <row r="6" spans="1:51">
      <c r="B6" s="1">
        <v>3</v>
      </c>
      <c r="C6" s="1">
        <v>19</v>
      </c>
      <c r="D6" s="1">
        <v>22</v>
      </c>
      <c r="E6" s="1">
        <v>21.5</v>
      </c>
      <c r="F6" s="1">
        <v>16</v>
      </c>
      <c r="G6" s="1">
        <v>20.5</v>
      </c>
      <c r="I6" s="1">
        <v>3</v>
      </c>
      <c r="J6" s="1">
        <f t="shared" ref="J6:J8" si="1">C6*1.2</f>
        <v>22.8</v>
      </c>
      <c r="K6" s="1">
        <f t="shared" si="0"/>
        <v>26.4</v>
      </c>
      <c r="L6" s="1">
        <f t="shared" si="0"/>
        <v>25.8</v>
      </c>
      <c r="M6" s="1">
        <f t="shared" si="0"/>
        <v>19.2</v>
      </c>
      <c r="N6" s="1">
        <f t="shared" si="0"/>
        <v>24.599999999999998</v>
      </c>
    </row>
    <row r="7" spans="1:51">
      <c r="B7" s="1">
        <v>4</v>
      </c>
      <c r="C7" s="1">
        <v>18</v>
      </c>
      <c r="D7" s="1">
        <v>20</v>
      </c>
      <c r="E7" s="1">
        <v>22</v>
      </c>
      <c r="F7" s="1">
        <v>17</v>
      </c>
      <c r="G7" s="1">
        <v>23</v>
      </c>
      <c r="I7" s="1">
        <v>4</v>
      </c>
      <c r="J7" s="1">
        <f t="shared" si="1"/>
        <v>21.599999999999998</v>
      </c>
      <c r="K7" s="1">
        <f t="shared" si="0"/>
        <v>24</v>
      </c>
      <c r="L7" s="1">
        <f t="shared" si="0"/>
        <v>26.4</v>
      </c>
      <c r="M7" s="1">
        <f t="shared" si="0"/>
        <v>20.399999999999999</v>
      </c>
      <c r="N7" s="1">
        <f t="shared" si="0"/>
        <v>27.599999999999998</v>
      </c>
    </row>
    <row r="8" spans="1:51">
      <c r="B8" s="1">
        <v>5</v>
      </c>
      <c r="C8" s="1">
        <v>21.5</v>
      </c>
      <c r="D8" s="1">
        <v>20</v>
      </c>
      <c r="E8" s="1">
        <v>18.5</v>
      </c>
      <c r="F8" s="1">
        <v>19</v>
      </c>
      <c r="G8" s="1">
        <v>21</v>
      </c>
      <c r="I8" s="1">
        <v>5</v>
      </c>
      <c r="J8" s="1">
        <f t="shared" si="1"/>
        <v>25.8</v>
      </c>
      <c r="K8" s="1">
        <f t="shared" si="0"/>
        <v>24</v>
      </c>
      <c r="L8" s="1">
        <f t="shared" si="0"/>
        <v>22.2</v>
      </c>
      <c r="M8" s="1">
        <f t="shared" si="0"/>
        <v>22.8</v>
      </c>
      <c r="N8" s="1">
        <f t="shared" si="0"/>
        <v>25.2</v>
      </c>
    </row>
    <row r="9" spans="1:51">
      <c r="B9" s="2" t="s">
        <v>2</v>
      </c>
      <c r="C9" s="1">
        <f>AVERAGE(C4:C8)</f>
        <v>19.899999999999999</v>
      </c>
      <c r="D9" s="1">
        <f t="shared" ref="D9:G9" si="2">AVERAGE(D4:D8)</f>
        <v>21.4</v>
      </c>
      <c r="E9" s="1">
        <f t="shared" si="2"/>
        <v>20.2</v>
      </c>
      <c r="F9" s="1">
        <f t="shared" si="2"/>
        <v>17.7</v>
      </c>
      <c r="G9" s="1">
        <f t="shared" si="2"/>
        <v>20.9</v>
      </c>
      <c r="I9" s="2" t="s">
        <v>2</v>
      </c>
      <c r="J9" s="1">
        <f>AVERAGE(J4:J8)</f>
        <v>23.88</v>
      </c>
      <c r="K9" s="1">
        <f t="shared" ref="K9" si="3">AVERAGE(K4:K8)</f>
        <v>25.68</v>
      </c>
      <c r="L9" s="1">
        <f t="shared" ref="L9" si="4">AVERAGE(L4:L8)</f>
        <v>24.240000000000002</v>
      </c>
      <c r="M9" s="1">
        <f t="shared" ref="M9" si="5">AVERAGE(M4:M8)</f>
        <v>21.240000000000002</v>
      </c>
      <c r="N9" s="1">
        <f t="shared" ref="N9" si="6">AVERAGE(N4:N8)</f>
        <v>25.08</v>
      </c>
    </row>
    <row r="10" spans="1:51">
      <c r="B10" s="2" t="s">
        <v>3</v>
      </c>
      <c r="C10" s="1">
        <f>STDEV(C4:C8)</f>
        <v>1.3874436925511606</v>
      </c>
      <c r="D10" s="1">
        <f t="shared" ref="D10:G10" si="7">STDEV(D4:D8)</f>
        <v>1.6733200530681511</v>
      </c>
      <c r="E10" s="1">
        <f t="shared" si="7"/>
        <v>2.0493901531919199</v>
      </c>
      <c r="F10" s="1">
        <f t="shared" si="7"/>
        <v>1.4832396974191326</v>
      </c>
      <c r="G10" s="1">
        <f t="shared" si="7"/>
        <v>1.4317821063276353</v>
      </c>
      <c r="I10" s="2" t="s">
        <v>3</v>
      </c>
      <c r="J10" s="1">
        <f>STDEV(J4:J8)</f>
        <v>1.6649324310613933</v>
      </c>
      <c r="K10" s="1">
        <f t="shared" ref="K10:N10" si="8">STDEV(K4:K8)</f>
        <v>2.0079840636817803</v>
      </c>
      <c r="L10" s="1">
        <f t="shared" si="8"/>
        <v>2.4592681838303037</v>
      </c>
      <c r="M10" s="1">
        <f t="shared" si="8"/>
        <v>1.7798876369029595</v>
      </c>
      <c r="N10" s="1">
        <f t="shared" si="8"/>
        <v>1.7181385275931615</v>
      </c>
    </row>
    <row r="11" spans="1:51">
      <c r="C11" s="3" t="s">
        <v>10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</row>
    <row r="13" spans="1:51">
      <c r="B13" t="s">
        <v>12</v>
      </c>
      <c r="C13" t="s">
        <v>13</v>
      </c>
    </row>
    <row r="14" spans="1:51">
      <c r="B14">
        <v>70</v>
      </c>
      <c r="C14">
        <f>J9</f>
        <v>23.88</v>
      </c>
    </row>
    <row r="15" spans="1:51">
      <c r="B15">
        <v>73</v>
      </c>
      <c r="C15">
        <f>K9</f>
        <v>25.68</v>
      </c>
    </row>
    <row r="16" spans="1:51">
      <c r="B16">
        <v>82</v>
      </c>
      <c r="C16">
        <f>L9</f>
        <v>24.240000000000002</v>
      </c>
    </row>
    <row r="17" spans="2:3">
      <c r="B17">
        <v>83</v>
      </c>
      <c r="C17">
        <f>M9</f>
        <v>21.240000000000002</v>
      </c>
    </row>
    <row r="18" spans="2:3">
      <c r="B18">
        <v>92</v>
      </c>
      <c r="C18">
        <f>N9</f>
        <v>25.08</v>
      </c>
    </row>
  </sheetData>
  <mergeCells count="2">
    <mergeCell ref="C2:G2"/>
    <mergeCell ref="J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Chart1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paul_000</dc:creator>
  <cp:lastModifiedBy>physics</cp:lastModifiedBy>
  <dcterms:created xsi:type="dcterms:W3CDTF">2015-01-15T00:28:02Z</dcterms:created>
  <dcterms:modified xsi:type="dcterms:W3CDTF">2015-05-27T19:26:42Z</dcterms:modified>
</cp:coreProperties>
</file>