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60" yWindow="440" windowWidth="21600" windowHeight="142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8" i="1"/>
  <c r="C18"/>
  <c r="D18"/>
  <c r="E18"/>
  <c r="F18"/>
  <c r="B18"/>
  <c r="F11"/>
  <c r="B11"/>
  <c r="C11"/>
  <c r="D11"/>
  <c r="E11"/>
  <c r="B10"/>
  <c r="B17"/>
  <c r="C10"/>
  <c r="C17"/>
  <c r="D10"/>
  <c r="D17"/>
  <c r="E10"/>
  <c r="E17"/>
  <c r="F10"/>
  <c r="F17"/>
  <c r="G17"/>
</calcChain>
</file>

<file path=xl/sharedStrings.xml><?xml version="1.0" encoding="utf-8"?>
<sst xmlns="http://schemas.openxmlformats.org/spreadsheetml/2006/main" count="17" uniqueCount="10">
  <si>
    <t>pennies</t>
    <phoneticPr fontId="1" type="noConversion"/>
  </si>
  <si>
    <t>average</t>
    <phoneticPr fontId="1" type="noConversion"/>
  </si>
  <si>
    <t>C</t>
    <phoneticPr fontId="1" type="noConversion"/>
  </si>
  <si>
    <t>mass (kg +- .00005 kg)</t>
    <phoneticPr fontId="1" type="noConversion"/>
  </si>
  <si>
    <t>terminal velocity (m/s)</t>
    <phoneticPr fontId="1" type="noConversion"/>
  </si>
  <si>
    <t>area of widest point (m^2)</t>
    <phoneticPr fontId="1" type="noConversion"/>
  </si>
  <si>
    <t>uncertainty (+/- m/s)</t>
    <phoneticPr fontId="1" type="noConversion"/>
  </si>
  <si>
    <t>uncertainty (+/- m^2)</t>
    <phoneticPr fontId="1" type="noConversion"/>
  </si>
  <si>
    <t>uncertainty</t>
    <phoneticPr fontId="1" type="noConversion"/>
  </si>
  <si>
    <t>average Terminal v (m/s)</t>
    <phoneticPr fontId="1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</si>
</sst>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"/>
    <numFmt numFmtId="166" formatCode="0.0000"/>
    <numFmt numFmtId="167" formatCode="0.00000"/>
  </numFmts>
  <fonts count="3">
    <font>
      <sz val="10"/>
      <name val="Verdana"/>
    </font>
    <font>
      <sz val="8"/>
      <name val="Verdana"/>
    </font>
    <font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167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Average Terminal Velocity by Number of Pennies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</c:trendline>
          <c:errBars>
            <c:errDir val="y"/>
            <c:errBarType val="both"/>
            <c:errValType val="cust"/>
            <c:plus>
              <c:numRef>
                <c:f>Sheet1!$B$11:$F$11</c:f>
                <c:numCache>
                  <c:formatCode>General</c:formatCode>
                  <c:ptCount val="5"/>
                  <c:pt idx="0">
                    <c:v>0.0325880016240254</c:v>
                  </c:pt>
                  <c:pt idx="1">
                    <c:v>0.0302990448094882</c:v>
                  </c:pt>
                  <c:pt idx="2">
                    <c:v>0.0334867805613572</c:v>
                  </c:pt>
                  <c:pt idx="3">
                    <c:v>0.0492325805500105</c:v>
                  </c:pt>
                  <c:pt idx="4">
                    <c:v>0.0813598819923177</c:v>
                  </c:pt>
                </c:numCache>
              </c:numRef>
            </c:plus>
            <c:minus>
              <c:numRef>
                <c:f>Sheet1!$B$11:$F$11</c:f>
                <c:numCache>
                  <c:formatCode>General</c:formatCode>
                  <c:ptCount val="5"/>
                  <c:pt idx="0">
                    <c:v>0.0325880016240254</c:v>
                  </c:pt>
                  <c:pt idx="1">
                    <c:v>0.0302990448094882</c:v>
                  </c:pt>
                  <c:pt idx="2">
                    <c:v>0.0334867805613572</c:v>
                  </c:pt>
                  <c:pt idx="3">
                    <c:v>0.0492325805500105</c:v>
                  </c:pt>
                  <c:pt idx="4">
                    <c:v>0.0813598819923177</c:v>
                  </c:pt>
                </c:numCache>
              </c:numRef>
            </c:minus>
          </c:errBars>
          <c:xVal>
            <c:numRef>
              <c:f>Sheet1!$B$1:$F$1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</c:numCache>
            </c:numRef>
          </c:xVal>
          <c:yVal>
            <c:numRef>
              <c:f>Sheet1!$B$10:$F$10</c:f>
              <c:numCache>
                <c:formatCode>0.000</c:formatCode>
                <c:ptCount val="5"/>
                <c:pt idx="0">
                  <c:v>1.875</c:v>
                </c:pt>
                <c:pt idx="1">
                  <c:v>2.206333333333333</c:v>
                </c:pt>
                <c:pt idx="2">
                  <c:v>2.659666666666666</c:v>
                </c:pt>
                <c:pt idx="3">
                  <c:v>2.951</c:v>
                </c:pt>
                <c:pt idx="4">
                  <c:v>3.22725</c:v>
                </c:pt>
              </c:numCache>
            </c:numRef>
          </c:yVal>
        </c:ser>
        <c:axId val="187647256"/>
        <c:axId val="192158328"/>
      </c:scatterChart>
      <c:valAx>
        <c:axId val="187647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Pennies</a:t>
                </a:r>
              </a:p>
            </c:rich>
          </c:tx>
          <c:layout/>
        </c:title>
        <c:numFmt formatCode="General" sourceLinked="1"/>
        <c:tickLblPos val="nextTo"/>
        <c:crossAx val="192158328"/>
        <c:crosses val="autoZero"/>
        <c:crossBetween val="midCat"/>
      </c:valAx>
      <c:valAx>
        <c:axId val="192158328"/>
        <c:scaling>
          <c:orientation val="minMax"/>
          <c:min val="1.7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Terminal Velocity (m/s)</a:t>
                </a:r>
              </a:p>
            </c:rich>
          </c:tx>
          <c:layout/>
        </c:title>
        <c:numFmt formatCode="0.000" sourceLinked="1"/>
        <c:tickLblPos val="nextTo"/>
        <c:crossAx val="187647256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19</xdr:row>
      <xdr:rowOff>114300</xdr:rowOff>
    </xdr:from>
    <xdr:to>
      <xdr:col>6</xdr:col>
      <xdr:colOff>685800</xdr:colOff>
      <xdr:row>47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9"/>
  <sheetViews>
    <sheetView tabSelected="1" view="pageLayout" topLeftCell="A11" workbookViewId="0">
      <selection activeCell="G9" sqref="G9"/>
    </sheetView>
  </sheetViews>
  <sheetFormatPr baseColWidth="10" defaultRowHeight="13"/>
  <cols>
    <col min="1" max="1" width="20.7109375" bestFit="1" customWidth="1"/>
    <col min="2" max="6" width="8" bestFit="1" customWidth="1"/>
  </cols>
  <sheetData>
    <row r="1" spans="1:7">
      <c r="A1" s="3" t="s">
        <v>0</v>
      </c>
      <c r="B1">
        <v>1</v>
      </c>
      <c r="C1">
        <v>2</v>
      </c>
      <c r="D1">
        <v>3</v>
      </c>
      <c r="E1">
        <v>4</v>
      </c>
      <c r="F1">
        <v>5</v>
      </c>
    </row>
    <row r="2" spans="1:7">
      <c r="A2" s="3" t="s">
        <v>4</v>
      </c>
      <c r="B2">
        <v>1.9550000000000001</v>
      </c>
      <c r="C2">
        <v>2.1739999999999999</v>
      </c>
      <c r="D2">
        <v>2.677</v>
      </c>
      <c r="E2">
        <v>3.0259999999999998</v>
      </c>
      <c r="F2">
        <v>3.1779999999999999</v>
      </c>
    </row>
    <row r="3" spans="1:7">
      <c r="A3" s="3" t="s">
        <v>6</v>
      </c>
      <c r="B3">
        <v>1.133E-2</v>
      </c>
      <c r="C3">
        <v>1.0840000000000001E-2</v>
      </c>
      <c r="D3">
        <v>1.108E-2</v>
      </c>
      <c r="E3">
        <v>1.933E-2</v>
      </c>
      <c r="F3">
        <v>1.8769999999999998E-2</v>
      </c>
    </row>
    <row r="4" spans="1:7">
      <c r="A4" s="3" t="s">
        <v>4</v>
      </c>
      <c r="B4">
        <v>1.821</v>
      </c>
      <c r="C4">
        <v>2.153</v>
      </c>
      <c r="D4">
        <v>2.645</v>
      </c>
      <c r="E4">
        <v>3.0390000000000001</v>
      </c>
      <c r="F4">
        <v>3.3119999999999998</v>
      </c>
    </row>
    <row r="5" spans="1:7">
      <c r="A5" s="3" t="s">
        <v>6</v>
      </c>
      <c r="B5">
        <v>1.323E-2</v>
      </c>
      <c r="C5">
        <v>6.8170000000000001E-3</v>
      </c>
      <c r="D5">
        <v>1.234E-2</v>
      </c>
      <c r="E5">
        <v>1.7149999999999999E-2</v>
      </c>
      <c r="F5">
        <v>2.5389999999999999E-2</v>
      </c>
    </row>
    <row r="6" spans="1:7">
      <c r="A6" s="3" t="s">
        <v>4</v>
      </c>
      <c r="B6">
        <v>1.849</v>
      </c>
      <c r="C6">
        <v>2.2919999999999998</v>
      </c>
      <c r="D6">
        <v>2.657</v>
      </c>
      <c r="E6">
        <v>2.7879999999999998</v>
      </c>
      <c r="F6">
        <v>3.2269999999999999</v>
      </c>
    </row>
    <row r="7" spans="1:7">
      <c r="A7" s="3" t="s">
        <v>6</v>
      </c>
      <c r="B7">
        <v>7.9869999999999993E-3</v>
      </c>
      <c r="C7">
        <v>1.2789999999999999E-2</v>
      </c>
      <c r="D7">
        <v>1.0059999999999999E-2</v>
      </c>
      <c r="E7">
        <v>1.2970000000000001E-2</v>
      </c>
      <c r="F7">
        <v>2.2270000000000002E-2</v>
      </c>
    </row>
    <row r="8" spans="1:7">
      <c r="A8" s="3" t="s">
        <v>4</v>
      </c>
      <c r="F8">
        <v>3.1920000000000002</v>
      </c>
    </row>
    <row r="9" spans="1:7">
      <c r="A9" s="3" t="s">
        <v>6</v>
      </c>
      <c r="F9">
        <v>1.512E-2</v>
      </c>
    </row>
    <row r="10" spans="1:7">
      <c r="A10" s="3" t="s">
        <v>9</v>
      </c>
      <c r="B10" s="1">
        <f>(B6+B4+B2)/3</f>
        <v>1.875</v>
      </c>
      <c r="C10" s="1">
        <f>(C6+C4+C2)/3</f>
        <v>2.2063333333333333</v>
      </c>
      <c r="D10" s="1">
        <f>(D6+D4+D2)/3</f>
        <v>2.6596666666666664</v>
      </c>
      <c r="E10" s="1">
        <f>(E6+E4+E2)/3</f>
        <v>2.9510000000000001</v>
      </c>
      <c r="F10" s="1">
        <f>(F8+F6+F4+F2)/4</f>
        <v>3.2272499999999997</v>
      </c>
    </row>
    <row r="11" spans="1:7">
      <c r="A11" s="3" t="s">
        <v>6</v>
      </c>
      <c r="B11">
        <f>(B3/B2+B5/B4+B7/B6)*B10</f>
        <v>3.2588001624025413E-2</v>
      </c>
      <c r="C11">
        <f t="shared" ref="C11:E11" si="0">(C3/C2+C5/C4+C7/C6)*C10</f>
        <v>3.0299044809488213E-2</v>
      </c>
      <c r="D11">
        <f t="shared" si="0"/>
        <v>3.3486780561357246E-2</v>
      </c>
      <c r="E11">
        <f t="shared" si="0"/>
        <v>4.9232580550010514E-2</v>
      </c>
      <c r="F11">
        <f>(F3/F2+F5/F4+F7/F6+F9/F8)*F10</f>
        <v>8.1359881992317695E-2</v>
      </c>
    </row>
    <row r="13" spans="1:7">
      <c r="A13" s="3" t="s">
        <v>3</v>
      </c>
      <c r="B13">
        <v>4.2199999999999998E-3</v>
      </c>
      <c r="C13">
        <v>6.8799999999999998E-3</v>
      </c>
      <c r="D13">
        <v>9.8899999999999995E-3</v>
      </c>
      <c r="E13">
        <v>1.227E-2</v>
      </c>
      <c r="F13">
        <v>1.4710000000000001E-2</v>
      </c>
    </row>
    <row r="14" spans="1:7">
      <c r="A14" s="3" t="s">
        <v>5</v>
      </c>
      <c r="B14">
        <v>3.4700000000000002E-2</v>
      </c>
      <c r="C14">
        <v>3.4700000000000002E-2</v>
      </c>
      <c r="D14">
        <v>3.4700000000000002E-2</v>
      </c>
      <c r="E14">
        <v>3.4700000000000002E-2</v>
      </c>
      <c r="F14">
        <v>3.4700000000000002E-2</v>
      </c>
    </row>
    <row r="15" spans="1:7">
      <c r="A15" s="3" t="s">
        <v>7</v>
      </c>
      <c r="B15">
        <v>3.3E-4</v>
      </c>
      <c r="C15">
        <v>3.3E-4</v>
      </c>
      <c r="D15">
        <v>3.3E-4</v>
      </c>
      <c r="E15">
        <v>3.3E-4</v>
      </c>
      <c r="F15">
        <v>3.3E-4</v>
      </c>
    </row>
    <row r="16" spans="1:7">
      <c r="A16" s="3"/>
      <c r="G16" t="s">
        <v>1</v>
      </c>
    </row>
    <row r="17" spans="1:7">
      <c r="A17" s="3" t="s">
        <v>2</v>
      </c>
      <c r="B17" s="2">
        <f>2*B13*9.81/B10^2/B14/1.1989</f>
        <v>0.56610432762212626</v>
      </c>
      <c r="C17" s="2">
        <f>2*C13*9.81/C10^2/C14/1.1989</f>
        <v>0.66655003191660367</v>
      </c>
      <c r="D17" s="2">
        <f>2*D13*9.81/D10^2/D14/1.1989</f>
        <v>0.65936886921856186</v>
      </c>
      <c r="E17" s="2">
        <f>2*E13*9.81/E10^2/E14/1.1989</f>
        <v>0.66449652140674853</v>
      </c>
      <c r="F17" s="2">
        <f>2*F13*9.81/F10^2/F14/1.1989</f>
        <v>0.66609169965966408</v>
      </c>
      <c r="G17" s="2">
        <f>(B17+C17+D17+E17+F17)/5</f>
        <v>0.64452228996474092</v>
      </c>
    </row>
    <row r="18" spans="1:7">
      <c r="A18" s="3" t="s">
        <v>8</v>
      </c>
      <c r="B18">
        <f>(B15/B14+B11/B10+B11/B10+0.00005/B13)*B17</f>
        <v>3.176918767624351E-2</v>
      </c>
      <c r="C18">
        <f t="shared" ref="C18:F18" si="1">(C15/C14+C11/C10+C11/C10+0.00005/C13)*C17</f>
        <v>2.9490204459038508E-2</v>
      </c>
      <c r="D18">
        <f t="shared" si="1"/>
        <v>2.6207858102251094E-2</v>
      </c>
      <c r="E18">
        <f t="shared" si="1"/>
        <v>3.1199291854551794E-2</v>
      </c>
      <c r="F18">
        <f t="shared" si="1"/>
        <v>4.2183386416101205E-2</v>
      </c>
      <c r="G18" s="4">
        <f>(B18/B17+C18/C17+D18/D17+E18/E17+F18/F17)*G17</f>
        <v>0.16138217367369215</v>
      </c>
    </row>
    <row r="49" spans="7:7" ht="16">
      <c r="G49" s="5">
        <v>6</v>
      </c>
    </row>
  </sheetData>
  <phoneticPr fontId="1" type="noConversion"/>
  <pageMargins left="0.75" right="0.75" top="1" bottom="1" header="0.5" footer="0.5"/>
  <pageSetup orientation="portrait" horizontalDpi="4294967292" verticalDpi="4294967292"/>
  <headerFooter>
    <oddFooter>&amp;R_x000D_</oddFooter>
  </headerFooter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Hershberger</dc:creator>
  <cp:lastModifiedBy>Jane Hershberger</cp:lastModifiedBy>
  <cp:lastPrinted>2014-01-13T05:39:29Z</cp:lastPrinted>
  <dcterms:created xsi:type="dcterms:W3CDTF">2014-01-11T05:16:47Z</dcterms:created>
  <dcterms:modified xsi:type="dcterms:W3CDTF">2014-01-14T05:09:02Z</dcterms:modified>
</cp:coreProperties>
</file>