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7635" windowHeight="1234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E5"/>
  <c r="D5"/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7"/>
  <c r="I4"/>
  <c r="I9" s="1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F7"/>
  <c r="E7"/>
  <c r="I26" l="1"/>
  <c r="I22"/>
  <c r="I18"/>
  <c r="I14"/>
  <c r="I10"/>
  <c r="I7"/>
  <c r="I23"/>
  <c r="I19"/>
  <c r="I15"/>
  <c r="I11"/>
  <c r="I16"/>
  <c r="I8"/>
  <c r="I24"/>
  <c r="I20"/>
  <c r="I12"/>
  <c r="I25"/>
  <c r="I21"/>
  <c r="I17"/>
  <c r="I13"/>
</calcChain>
</file>

<file path=xl/sharedStrings.xml><?xml version="1.0" encoding="utf-8"?>
<sst xmlns="http://schemas.openxmlformats.org/spreadsheetml/2006/main" count="16" uniqueCount="10">
  <si>
    <t>x</t>
  </si>
  <si>
    <t>y</t>
  </si>
  <si>
    <t>log(x)</t>
  </si>
  <si>
    <t>log(y)</t>
  </si>
  <si>
    <t>Linearization</t>
  </si>
  <si>
    <t>Model from log log</t>
  </si>
  <si>
    <t>log x</t>
  </si>
  <si>
    <t>log y</t>
  </si>
  <si>
    <t>Model</t>
  </si>
  <si>
    <t>y^2/3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</si>
</sst>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Sheet1!$F$6</c:f>
              <c:strCache>
                <c:ptCount val="1"/>
                <c:pt idx="0">
                  <c:v>log(y)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26784733158355206"/>
                  <c:y val="-0.16702573636628754"/>
                </c:manualLayout>
              </c:layout>
              <c:numFmt formatCode="General" sourceLinked="0"/>
            </c:trendlineLbl>
          </c:trendline>
          <c:xVal>
            <c:numRef>
              <c:f>Sheet1!$E$7:$E$26</c:f>
              <c:numCache>
                <c:formatCode>General</c:formatCode>
                <c:ptCount val="2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0.77815125038364363</c:v>
                </c:pt>
                <c:pt idx="6">
                  <c:v>0.84509804001425681</c:v>
                </c:pt>
                <c:pt idx="7">
                  <c:v>0.90308998699194354</c:v>
                </c:pt>
                <c:pt idx="8">
                  <c:v>0.95424250943932487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</c:numCache>
            </c:numRef>
          </c:xVal>
          <c:yVal>
            <c:numRef>
              <c:f>Sheet1!$F$7:$F$26</c:f>
              <c:numCache>
                <c:formatCode>General</c:formatCode>
                <c:ptCount val="20"/>
                <c:pt idx="0">
                  <c:v>-0.4503880655745009</c:v>
                </c:pt>
                <c:pt idx="1">
                  <c:v>-0.35626671179551761</c:v>
                </c:pt>
                <c:pt idx="2">
                  <c:v>-0.30708112196733939</c:v>
                </c:pt>
                <c:pt idx="3">
                  <c:v>-0.25560208408052881</c:v>
                </c:pt>
                <c:pt idx="4">
                  <c:v>-0.2272753984449993</c:v>
                </c:pt>
                <c:pt idx="5">
                  <c:v>-0.1872673941025651</c:v>
                </c:pt>
                <c:pt idx="6">
                  <c:v>-0.16521021191218188</c:v>
                </c:pt>
                <c:pt idx="7">
                  <c:v>-0.1436641201965165</c:v>
                </c:pt>
                <c:pt idx="8">
                  <c:v>-0.12508736414764182</c:v>
                </c:pt>
                <c:pt idx="9">
                  <c:v>-0.11886396521535779</c:v>
                </c:pt>
                <c:pt idx="10">
                  <c:v>-0.11959415356703375</c:v>
                </c:pt>
                <c:pt idx="11">
                  <c:v>-0.10442757107693115</c:v>
                </c:pt>
                <c:pt idx="12">
                  <c:v>-7.3951003753369854E-2</c:v>
                </c:pt>
                <c:pt idx="13">
                  <c:v>-6.5998381332799685E-2</c:v>
                </c:pt>
                <c:pt idx="14">
                  <c:v>-6.6085267357167451E-2</c:v>
                </c:pt>
                <c:pt idx="15">
                  <c:v>-4.7641492274825378E-2</c:v>
                </c:pt>
                <c:pt idx="16">
                  <c:v>-3.7213217876194853E-2</c:v>
                </c:pt>
                <c:pt idx="17">
                  <c:v>-3.4415837044312801E-2</c:v>
                </c:pt>
                <c:pt idx="18">
                  <c:v>-3.491204059281304E-2</c:v>
                </c:pt>
                <c:pt idx="19">
                  <c:v>-1.4877954380820228E-2</c:v>
                </c:pt>
              </c:numCache>
            </c:numRef>
          </c:yVal>
        </c:ser>
        <c:axId val="48527232"/>
        <c:axId val="48525696"/>
      </c:scatterChart>
      <c:valAx>
        <c:axId val="48527232"/>
        <c:scaling>
          <c:orientation val="minMax"/>
        </c:scaling>
        <c:axPos val="b"/>
        <c:numFmt formatCode="General" sourceLinked="1"/>
        <c:tickLblPos val="nextTo"/>
        <c:crossAx val="48525696"/>
        <c:crosses val="autoZero"/>
        <c:crossBetween val="midCat"/>
      </c:valAx>
      <c:valAx>
        <c:axId val="48525696"/>
        <c:scaling>
          <c:orientation val="minMax"/>
        </c:scaling>
        <c:axPos val="l"/>
        <c:majorGridlines/>
        <c:numFmt formatCode="General" sourceLinked="1"/>
        <c:tickLblPos val="nextTo"/>
        <c:crossAx val="48527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Actual Data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Sheet1!$B$7:$B$26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Sheet1!$C$7:$C$26</c:f>
              <c:numCache>
                <c:formatCode>General</c:formatCode>
                <c:ptCount val="20"/>
                <c:pt idx="0">
                  <c:v>0.35449648591410743</c:v>
                </c:pt>
                <c:pt idx="1">
                  <c:v>0.44028439010509551</c:v>
                </c:pt>
                <c:pt idx="2">
                  <c:v>0.49308169250835571</c:v>
                </c:pt>
                <c:pt idx="3">
                  <c:v>0.55513411346635844</c:v>
                </c:pt>
                <c:pt idx="4">
                  <c:v>0.59254945300783224</c:v>
                </c:pt>
                <c:pt idx="5">
                  <c:v>0.64972953020608348</c:v>
                </c:pt>
                <c:pt idx="6">
                  <c:v>0.68358069307164115</c:v>
                </c:pt>
                <c:pt idx="7">
                  <c:v>0.71834964223507025</c:v>
                </c:pt>
                <c:pt idx="8">
                  <c:v>0.74974337324750517</c:v>
                </c:pt>
                <c:pt idx="9">
                  <c:v>0.76056447251080894</c:v>
                </c:pt>
                <c:pt idx="10">
                  <c:v>0.75928679402775212</c:v>
                </c:pt>
                <c:pt idx="11">
                  <c:v>0.78627130963581882</c:v>
                </c:pt>
                <c:pt idx="12">
                  <c:v>0.84342990649497906</c:v>
                </c:pt>
                <c:pt idx="13">
                  <c:v>0.85901672315695021</c:v>
                </c:pt>
                <c:pt idx="14">
                  <c:v>0.85884488334419118</c:v>
                </c:pt>
                <c:pt idx="15">
                  <c:v>0.89610418943138592</c:v>
                </c:pt>
                <c:pt idx="16">
                  <c:v>0.91788184963680963</c:v>
                </c:pt>
                <c:pt idx="17">
                  <c:v>0.9238131990202666</c:v>
                </c:pt>
                <c:pt idx="18">
                  <c:v>0.92275829817766741</c:v>
                </c:pt>
                <c:pt idx="19">
                  <c:v>0.96632239716613155</c:v>
                </c:pt>
              </c:numCache>
            </c:numRef>
          </c:yVal>
        </c:ser>
        <c:axId val="152444288"/>
        <c:axId val="152441984"/>
      </c:scatterChart>
      <c:valAx>
        <c:axId val="152444288"/>
        <c:scaling>
          <c:orientation val="minMax"/>
        </c:scaling>
        <c:axPos val="b"/>
        <c:numFmt formatCode="General" sourceLinked="1"/>
        <c:tickLblPos val="nextTo"/>
        <c:crossAx val="152441984"/>
        <c:crosses val="autoZero"/>
        <c:crossBetween val="midCat"/>
      </c:valAx>
      <c:valAx>
        <c:axId val="152441984"/>
        <c:scaling>
          <c:orientation val="minMax"/>
        </c:scaling>
        <c:axPos val="l"/>
        <c:majorGridlines/>
        <c:numFmt formatCode="General" sourceLinked="1"/>
        <c:tickLblPos val="nextTo"/>
        <c:crossAx val="152444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Model data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Sheet1!$H$7:$H$26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Sheet1!$I$7:$I$26</c:f>
              <c:numCache>
                <c:formatCode>General</c:formatCode>
                <c:ptCount val="20"/>
                <c:pt idx="0">
                  <c:v>0.3500257541584339</c:v>
                </c:pt>
                <c:pt idx="1">
                  <c:v>0.4418819730809409</c:v>
                </c:pt>
                <c:pt idx="2">
                  <c:v>0.50641687135476177</c:v>
                </c:pt>
                <c:pt idx="3">
                  <c:v>0.55784374667906311</c:v>
                </c:pt>
                <c:pt idx="4">
                  <c:v>0.60130347744880053</c:v>
                </c:pt>
                <c:pt idx="5">
                  <c:v>0.63931434660785025</c:v>
                </c:pt>
                <c:pt idx="6">
                  <c:v>0.67332069193608257</c:v>
                </c:pt>
                <c:pt idx="7">
                  <c:v>0.70423702406147515</c:v>
                </c:pt>
                <c:pt idx="8">
                  <c:v>0.73268336556933322</c:v>
                </c:pt>
                <c:pt idx="9">
                  <c:v>0.75910176288125242</c:v>
                </c:pt>
                <c:pt idx="10">
                  <c:v>0.78381978338943781</c:v>
                </c:pt>
                <c:pt idx="11">
                  <c:v>0.80708771152353376</c:v>
                </c:pt>
                <c:pt idx="12">
                  <c:v>0.82910160343331629</c:v>
                </c:pt>
                <c:pt idx="13">
                  <c:v>0.85001824104139745</c:v>
                </c:pt>
                <c:pt idx="14">
                  <c:v>0.86996520160778823</c:v>
                </c:pt>
                <c:pt idx="15">
                  <c:v>0.88904785437039413</c:v>
                </c:pt>
                <c:pt idx="16">
                  <c:v>0.90735435359988681</c:v>
                </c:pt>
                <c:pt idx="17">
                  <c:v>0.92495928478113165</c:v>
                </c:pt>
                <c:pt idx="18">
                  <c:v>0.94192638115469063</c:v>
                </c:pt>
                <c:pt idx="19">
                  <c:v>0.95831058362453936</c:v>
                </c:pt>
              </c:numCache>
            </c:numRef>
          </c:yVal>
        </c:ser>
        <c:axId val="152778240"/>
        <c:axId val="152776704"/>
      </c:scatterChart>
      <c:valAx>
        <c:axId val="152778240"/>
        <c:scaling>
          <c:orientation val="minMax"/>
        </c:scaling>
        <c:axPos val="b"/>
        <c:numFmt formatCode="General" sourceLinked="1"/>
        <c:tickLblPos val="nextTo"/>
        <c:crossAx val="152776704"/>
        <c:crosses val="autoZero"/>
        <c:crossBetween val="midCat"/>
      </c:valAx>
      <c:valAx>
        <c:axId val="152776704"/>
        <c:scaling>
          <c:orientation val="minMax"/>
        </c:scaling>
        <c:axPos val="l"/>
        <c:majorGridlines/>
        <c:numFmt formatCode="General" sourceLinked="1"/>
        <c:tickLblPos val="nextTo"/>
        <c:crossAx val="152778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Linearized data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Sheet1!$K$7:$K$26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Sheet1!$L$7:$L$26</c:f>
              <c:numCache>
                <c:formatCode>General</c:formatCode>
                <c:ptCount val="20"/>
                <c:pt idx="0">
                  <c:v>4.4548778789974985E-2</c:v>
                </c:pt>
                <c:pt idx="1">
                  <c:v>8.5349280554646384E-2</c:v>
                </c:pt>
                <c:pt idx="2">
                  <c:v>0.11988273271828713</c:v>
                </c:pt>
                <c:pt idx="3">
                  <c:v>0.17107783585122979</c:v>
                </c:pt>
                <c:pt idx="4">
                  <c:v>0.20805291483461735</c:v>
                </c:pt>
                <c:pt idx="5">
                  <c:v>0.2742823221665483</c:v>
                </c:pt>
                <c:pt idx="6">
                  <c:v>0.31942533891860736</c:v>
                </c:pt>
                <c:pt idx="7">
                  <c:v>0.37068724225935845</c:v>
                </c:pt>
                <c:pt idx="8">
                  <c:v>0.42144209051716691</c:v>
                </c:pt>
                <c:pt idx="9">
                  <c:v>0.43995484462119844</c:v>
                </c:pt>
                <c:pt idx="10">
                  <c:v>0.43774131607959771</c:v>
                </c:pt>
                <c:pt idx="11">
                  <c:v>0.48609067161311154</c:v>
                </c:pt>
                <c:pt idx="12">
                  <c:v>0.59999411235046052</c:v>
                </c:pt>
                <c:pt idx="13">
                  <c:v>0.63387679882001946</c:v>
                </c:pt>
                <c:pt idx="14">
                  <c:v>0.63349646810260596</c:v>
                </c:pt>
                <c:pt idx="15">
                  <c:v>0.71957410000818989</c:v>
                </c:pt>
                <c:pt idx="16">
                  <c:v>0.77332196600282888</c:v>
                </c:pt>
                <c:pt idx="17">
                  <c:v>0.7884106621415109</c:v>
                </c:pt>
                <c:pt idx="18">
                  <c:v>0.78571289037483161</c:v>
                </c:pt>
                <c:pt idx="19">
                  <c:v>0.90233153780131092</c:v>
                </c:pt>
              </c:numCache>
            </c:numRef>
          </c:yVal>
        </c:ser>
        <c:axId val="153158784"/>
        <c:axId val="153075072"/>
      </c:scatterChart>
      <c:valAx>
        <c:axId val="153158784"/>
        <c:scaling>
          <c:orientation val="minMax"/>
        </c:scaling>
        <c:axPos val="b"/>
        <c:numFmt formatCode="General" sourceLinked="1"/>
        <c:tickLblPos val="nextTo"/>
        <c:crossAx val="153075072"/>
        <c:crosses val="autoZero"/>
        <c:crossBetween val="midCat"/>
      </c:valAx>
      <c:valAx>
        <c:axId val="153075072"/>
        <c:scaling>
          <c:orientation val="minMax"/>
        </c:scaling>
        <c:axPos val="l"/>
        <c:majorGridlines/>
        <c:numFmt formatCode="General" sourceLinked="1"/>
        <c:tickLblPos val="nextTo"/>
        <c:crossAx val="153158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Actual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Sheet2!$B$4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Sheet2!$B$5:$B$24</c:f>
              <c:numCache>
                <c:formatCode>General</c:formatCode>
                <c:ptCount val="20"/>
                <c:pt idx="0">
                  <c:v>0.35195481648830934</c:v>
                </c:pt>
                <c:pt idx="1">
                  <c:v>0.98154855691420073</c:v>
                </c:pt>
                <c:pt idx="2">
                  <c:v>1.7608328123282924</c:v>
                </c:pt>
                <c:pt idx="3">
                  <c:v>2.7170299715857866</c:v>
                </c:pt>
                <c:pt idx="4">
                  <c:v>3.9817956871004658</c:v>
                </c:pt>
                <c:pt idx="5">
                  <c:v>5.2549963842049978</c:v>
                </c:pt>
                <c:pt idx="6">
                  <c:v>6.3292050925818124</c:v>
                </c:pt>
                <c:pt idx="7">
                  <c:v>7.7430610474682382</c:v>
                </c:pt>
                <c:pt idx="8">
                  <c:v>9.2173450632771203</c:v>
                </c:pt>
                <c:pt idx="9">
                  <c:v>11.485712214386826</c:v>
                </c:pt>
                <c:pt idx="10">
                  <c:v>13.330040425225034</c:v>
                </c:pt>
                <c:pt idx="11">
                  <c:v>14.413568390301135</c:v>
                </c:pt>
                <c:pt idx="12">
                  <c:v>17.133453013598498</c:v>
                </c:pt>
                <c:pt idx="13">
                  <c:v>19.207713330003784</c:v>
                </c:pt>
                <c:pt idx="14">
                  <c:v>19.431802531429685</c:v>
                </c:pt>
                <c:pt idx="15">
                  <c:v>22.622930872031649</c:v>
                </c:pt>
                <c:pt idx="16">
                  <c:v>25.334211026473994</c:v>
                </c:pt>
                <c:pt idx="17">
                  <c:v>27.6704019002377</c:v>
                </c:pt>
                <c:pt idx="18">
                  <c:v>28.804368905158661</c:v>
                </c:pt>
                <c:pt idx="19">
                  <c:v>30.530905380307647</c:v>
                </c:pt>
              </c:numCache>
            </c:numRef>
          </c:yVal>
        </c:ser>
        <c:axId val="48659072"/>
        <c:axId val="48657152"/>
      </c:scatterChart>
      <c:valAx>
        <c:axId val="48659072"/>
        <c:scaling>
          <c:orientation val="minMax"/>
        </c:scaling>
        <c:axPos val="b"/>
        <c:numFmt formatCode="General" sourceLinked="1"/>
        <c:tickLblPos val="nextTo"/>
        <c:crossAx val="48657152"/>
        <c:crosses val="autoZero"/>
        <c:crossBetween val="midCat"/>
      </c:valAx>
      <c:valAx>
        <c:axId val="48657152"/>
        <c:scaling>
          <c:orientation val="minMax"/>
        </c:scaling>
        <c:axPos val="l"/>
        <c:majorGridlines/>
        <c:numFmt formatCode="General" sourceLinked="1"/>
        <c:tickLblPos val="nextTo"/>
        <c:crossAx val="486590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Sheet2!$E$4</c:f>
              <c:strCache>
                <c:ptCount val="1"/>
                <c:pt idx="0">
                  <c:v>log 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17235651793525808"/>
                  <c:y val="-0.20650116652085157"/>
                </c:manualLayout>
              </c:layout>
              <c:numFmt formatCode="General" sourceLinked="0"/>
            </c:trendlineLbl>
          </c:trendline>
          <c:xVal>
            <c:numRef>
              <c:f>Sheet2!$D$5:$D$24</c:f>
              <c:numCache>
                <c:formatCode>General</c:formatCode>
                <c:ptCount val="2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0.77815125038364363</c:v>
                </c:pt>
                <c:pt idx="6">
                  <c:v>0.84509804001425681</c:v>
                </c:pt>
                <c:pt idx="7">
                  <c:v>0.90308998699194354</c:v>
                </c:pt>
                <c:pt idx="8">
                  <c:v>0.95424250943932487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</c:numCache>
            </c:numRef>
          </c:xVal>
          <c:yVal>
            <c:numRef>
              <c:f>Sheet2!$E$5:$E$24</c:f>
              <c:numCache>
                <c:formatCode>General</c:formatCode>
                <c:ptCount val="20"/>
                <c:pt idx="0">
                  <c:v>-0.45351308711655941</c:v>
                </c:pt>
                <c:pt idx="1">
                  <c:v>-8.0882111141242548E-3</c:v>
                </c:pt>
                <c:pt idx="2">
                  <c:v>0.24571812250323213</c:v>
                </c:pt>
                <c:pt idx="3">
                  <c:v>0.43409442915124674</c:v>
                </c:pt>
                <c:pt idx="4">
                  <c:v>0.60007897185379488</c:v>
                </c:pt>
                <c:pt idx="5">
                  <c:v>0.72057242154021584</c:v>
                </c:pt>
                <c:pt idx="6">
                  <c:v>0.80134916885094354</c:v>
                </c:pt>
                <c:pt idx="7">
                  <c:v>0.88891268332062479</c:v>
                </c:pt>
                <c:pt idx="8">
                  <c:v>0.96460584617190848</c:v>
                </c:pt>
                <c:pt idx="9">
                  <c:v>1.0601579304137569</c:v>
                </c:pt>
                <c:pt idx="10">
                  <c:v>1.1248314664750401</c:v>
                </c:pt>
                <c:pt idx="11">
                  <c:v>1.158771513108672</c:v>
                </c:pt>
                <c:pt idx="12">
                  <c:v>1.2338448979116379</c:v>
                </c:pt>
                <c:pt idx="13">
                  <c:v>1.2834756653680808</c:v>
                </c:pt>
                <c:pt idx="14">
                  <c:v>1.288513088461021</c:v>
                </c:pt>
                <c:pt idx="15">
                  <c:v>1.3545488684539517</c:v>
                </c:pt>
                <c:pt idx="16">
                  <c:v>1.403707383772373</c:v>
                </c:pt>
                <c:pt idx="17">
                  <c:v>1.442015467120277</c:v>
                </c:pt>
                <c:pt idx="18">
                  <c:v>1.4594583644085914</c:v>
                </c:pt>
                <c:pt idx="19">
                  <c:v>1.4847396832977273</c:v>
                </c:pt>
              </c:numCache>
            </c:numRef>
          </c:yVal>
        </c:ser>
        <c:axId val="149605376"/>
        <c:axId val="147924096"/>
      </c:scatterChart>
      <c:valAx>
        <c:axId val="149605376"/>
        <c:scaling>
          <c:orientation val="minMax"/>
        </c:scaling>
        <c:axPos val="b"/>
        <c:numFmt formatCode="General" sourceLinked="1"/>
        <c:tickLblPos val="nextTo"/>
        <c:crossAx val="147924096"/>
        <c:crosses val="autoZero"/>
        <c:crossBetween val="midCat"/>
      </c:valAx>
      <c:valAx>
        <c:axId val="147924096"/>
        <c:scaling>
          <c:orientation val="minMax"/>
        </c:scaling>
        <c:axPos val="l"/>
        <c:majorGridlines/>
        <c:numFmt formatCode="General" sourceLinked="1"/>
        <c:tickLblPos val="nextTo"/>
        <c:crossAx val="149605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Model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Sheet2!$H$4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Sheet2!$G$5:$G$24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Sheet2!$H$5:$H$24</c:f>
              <c:numCache>
                <c:formatCode>General</c:formatCode>
                <c:ptCount val="20"/>
                <c:pt idx="0">
                  <c:v>0.34498483136275065</c:v>
                </c:pt>
                <c:pt idx="1">
                  <c:v>0.98139432534869275</c:v>
                </c:pt>
                <c:pt idx="2">
                  <c:v>1.8090142524491597</c:v>
                </c:pt>
                <c:pt idx="3">
                  <c:v>2.7918178837662637</c:v>
                </c:pt>
                <c:pt idx="4">
                  <c:v>3.9089170774319086</c:v>
                </c:pt>
                <c:pt idx="5">
                  <c:v>5.1461866158449441</c:v>
                </c:pt>
                <c:pt idx="6">
                  <c:v>6.4932387799978271</c:v>
                </c:pt>
                <c:pt idx="7">
                  <c:v>7.9420136175617468</c:v>
                </c:pt>
                <c:pt idx="8">
                  <c:v>9.4860187117129584</c:v>
                </c:pt>
                <c:pt idx="9">
                  <c:v>11.119877424455604</c:v>
                </c:pt>
                <c:pt idx="10">
                  <c:v>12.839041038272702</c:v>
                </c:pt>
                <c:pt idx="11">
                  <c:v>14.63959537590539</c:v>
                </c:pt>
                <c:pt idx="12">
                  <c:v>16.518125380170879</c:v>
                </c:pt>
                <c:pt idx="13">
                  <c:v>18.471617046615442</c:v>
                </c:pt>
                <c:pt idx="14">
                  <c:v>20.497384411898384</c:v>
                </c:pt>
                <c:pt idx="15">
                  <c:v>22.593013916955407</c:v>
                </c:pt>
                <c:pt idx="16">
                  <c:v>24.756321161201523</c:v>
                </c:pt>
                <c:pt idx="17">
                  <c:v>26.985316708135699</c:v>
                </c:pt>
                <c:pt idx="18">
                  <c:v>29.278178641599226</c:v>
                </c:pt>
                <c:pt idx="19">
                  <c:v>31.633230249067935</c:v>
                </c:pt>
              </c:numCache>
            </c:numRef>
          </c:yVal>
        </c:ser>
        <c:axId val="64817024"/>
        <c:axId val="64815488"/>
      </c:scatterChart>
      <c:valAx>
        <c:axId val="64817024"/>
        <c:scaling>
          <c:orientation val="minMax"/>
        </c:scaling>
        <c:axPos val="b"/>
        <c:numFmt formatCode="General" sourceLinked="1"/>
        <c:tickLblPos val="nextTo"/>
        <c:crossAx val="64815488"/>
        <c:crosses val="autoZero"/>
        <c:crossBetween val="midCat"/>
      </c:valAx>
      <c:valAx>
        <c:axId val="64815488"/>
        <c:scaling>
          <c:orientation val="minMax"/>
        </c:scaling>
        <c:axPos val="l"/>
        <c:majorGridlines/>
        <c:numFmt formatCode="General" sourceLinked="1"/>
        <c:tickLblPos val="nextTo"/>
        <c:crossAx val="64817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Sheet2!$K$4</c:f>
              <c:strCache>
                <c:ptCount val="1"/>
                <c:pt idx="0">
                  <c:v>y^2/3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21494488188976377"/>
                  <c:y val="-0.21977034120734909"/>
                </c:manualLayout>
              </c:layout>
              <c:numFmt formatCode="General" sourceLinked="0"/>
            </c:trendlineLbl>
          </c:trendline>
          <c:xVal>
            <c:numRef>
              <c:f>Sheet2!$J$5:$J$24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Sheet2!$K$5:$K$24</c:f>
              <c:numCache>
                <c:formatCode>General</c:formatCode>
                <c:ptCount val="20"/>
                <c:pt idx="0">
                  <c:v>0.49849171184109176</c:v>
                </c:pt>
                <c:pt idx="1">
                  <c:v>0.98766089592803441</c:v>
                </c:pt>
                <c:pt idx="2">
                  <c:v>1.4581831708836976</c:v>
                </c:pt>
                <c:pt idx="3">
                  <c:v>1.9471359987151247</c:v>
                </c:pt>
                <c:pt idx="4">
                  <c:v>2.512190956604107</c:v>
                </c:pt>
                <c:pt idx="5">
                  <c:v>3.0226065167936769</c:v>
                </c:pt>
                <c:pt idx="6">
                  <c:v>3.4216279057333496</c:v>
                </c:pt>
                <c:pt idx="7">
                  <c:v>3.9138885572902011</c:v>
                </c:pt>
                <c:pt idx="8">
                  <c:v>4.3961303790824875</c:v>
                </c:pt>
                <c:pt idx="9">
                  <c:v>5.0906349354766043</c:v>
                </c:pt>
                <c:pt idx="10">
                  <c:v>5.6219586151469096</c:v>
                </c:pt>
                <c:pt idx="11">
                  <c:v>5.9226264534133444</c:v>
                </c:pt>
                <c:pt idx="12">
                  <c:v>6.6460448123545675</c:v>
                </c:pt>
                <c:pt idx="13">
                  <c:v>7.1721678300284655</c:v>
                </c:pt>
                <c:pt idx="14">
                  <c:v>7.2278432529935772</c:v>
                </c:pt>
                <c:pt idx="15">
                  <c:v>7.9989425750331407</c:v>
                </c:pt>
                <c:pt idx="16">
                  <c:v>8.6259099994392265</c:v>
                </c:pt>
                <c:pt idx="17">
                  <c:v>9.1483683926033592</c:v>
                </c:pt>
                <c:pt idx="18">
                  <c:v>9.396632519529124</c:v>
                </c:pt>
                <c:pt idx="19">
                  <c:v>9.7684679409017896</c:v>
                </c:pt>
              </c:numCache>
            </c:numRef>
          </c:yVal>
        </c:ser>
        <c:axId val="153161088"/>
        <c:axId val="153159168"/>
      </c:scatterChart>
      <c:valAx>
        <c:axId val="153161088"/>
        <c:scaling>
          <c:orientation val="minMax"/>
        </c:scaling>
        <c:axPos val="b"/>
        <c:numFmt formatCode="General" sourceLinked="1"/>
        <c:tickLblPos val="nextTo"/>
        <c:crossAx val="153159168"/>
        <c:crosses val="autoZero"/>
        <c:crossBetween val="midCat"/>
      </c:valAx>
      <c:valAx>
        <c:axId val="153159168"/>
        <c:scaling>
          <c:orientation val="minMax"/>
        </c:scaling>
        <c:axPos val="l"/>
        <c:majorGridlines/>
        <c:numFmt formatCode="General" sourceLinked="1"/>
        <c:tickLblPos val="nextTo"/>
        <c:crossAx val="153161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4</xdr:row>
      <xdr:rowOff>28575</xdr:rowOff>
    </xdr:from>
    <xdr:to>
      <xdr:col>20</xdr:col>
      <xdr:colOff>466725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381000</xdr:colOff>
      <xdr:row>22</xdr:row>
      <xdr:rowOff>19050</xdr:rowOff>
    </xdr:from>
    <xdr:to>
      <xdr:col>21</xdr:col>
      <xdr:colOff>76200</xdr:colOff>
      <xdr:row>36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171450</xdr:colOff>
      <xdr:row>22</xdr:row>
      <xdr:rowOff>28575</xdr:rowOff>
    </xdr:from>
    <xdr:to>
      <xdr:col>28</xdr:col>
      <xdr:colOff>476250</xdr:colOff>
      <xdr:row>36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590550</xdr:colOff>
      <xdr:row>4</xdr:row>
      <xdr:rowOff>133350</xdr:rowOff>
    </xdr:from>
    <xdr:to>
      <xdr:col>28</xdr:col>
      <xdr:colOff>285750</xdr:colOff>
      <xdr:row>19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0</xdr:row>
      <xdr:rowOff>47625</xdr:rowOff>
    </xdr:from>
    <xdr:to>
      <xdr:col>22</xdr:col>
      <xdr:colOff>352425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390525</xdr:colOff>
      <xdr:row>0</xdr:row>
      <xdr:rowOff>28575</xdr:rowOff>
    </xdr:from>
    <xdr:to>
      <xdr:col>30</xdr:col>
      <xdr:colOff>85725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85725</xdr:colOff>
      <xdr:row>15</xdr:row>
      <xdr:rowOff>95250</xdr:rowOff>
    </xdr:from>
    <xdr:to>
      <xdr:col>22</xdr:col>
      <xdr:colOff>390525</xdr:colOff>
      <xdr:row>29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361950</xdr:colOff>
      <xdr:row>15</xdr:row>
      <xdr:rowOff>66675</xdr:rowOff>
    </xdr:from>
    <xdr:to>
      <xdr:col>30</xdr:col>
      <xdr:colOff>57150</xdr:colOff>
      <xdr:row>29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6"/>
  <sheetViews>
    <sheetView workbookViewId="0">
      <selection activeCell="H7" sqref="H7"/>
    </sheetView>
  </sheetViews>
  <sheetFormatPr defaultRowHeight="15"/>
  <sheetData>
    <row r="4" spans="2:12">
      <c r="I4">
        <f>10^-0.4559</f>
        <v>0.3500257541584339</v>
      </c>
    </row>
    <row r="5" spans="2:12">
      <c r="I5">
        <v>0.3362</v>
      </c>
    </row>
    <row r="6" spans="2:12">
      <c r="B6" s="1" t="s">
        <v>0</v>
      </c>
      <c r="C6" s="1" t="s">
        <v>1</v>
      </c>
      <c r="E6" s="1" t="s">
        <v>2</v>
      </c>
      <c r="F6" s="1" t="s">
        <v>3</v>
      </c>
      <c r="H6" s="1" t="s">
        <v>5</v>
      </c>
      <c r="K6" s="1" t="s">
        <v>4</v>
      </c>
    </row>
    <row r="7" spans="2:12">
      <c r="B7" s="1">
        <v>1</v>
      </c>
      <c r="C7" s="1">
        <v>0.35449648591410743</v>
      </c>
      <c r="E7">
        <f>LOG(B7)</f>
        <v>0</v>
      </c>
      <c r="F7">
        <f>LOG(C7)</f>
        <v>-0.4503880655745009</v>
      </c>
      <c r="H7" s="1">
        <v>1</v>
      </c>
      <c r="I7">
        <f>$I$4*B7^$I$5</f>
        <v>0.3500257541584339</v>
      </c>
      <c r="K7" s="1">
        <v>1</v>
      </c>
      <c r="L7">
        <f>C7^3</f>
        <v>4.4548778789974985E-2</v>
      </c>
    </row>
    <row r="8" spans="2:12">
      <c r="B8" s="1">
        <v>2</v>
      </c>
      <c r="C8" s="1">
        <v>0.44028439010509551</v>
      </c>
      <c r="E8" s="1">
        <f t="shared" ref="E8:E26" si="0">LOG(B8)</f>
        <v>0.3010299956639812</v>
      </c>
      <c r="F8" s="1">
        <f t="shared" ref="F8:F26" si="1">LOG(C8)</f>
        <v>-0.35626671179551761</v>
      </c>
      <c r="H8" s="1">
        <v>2</v>
      </c>
      <c r="I8" s="1">
        <f>$I$4*B8^$I$5</f>
        <v>0.4418819730809409</v>
      </c>
      <c r="K8" s="1">
        <v>2</v>
      </c>
      <c r="L8" s="1">
        <f t="shared" ref="L8:L26" si="2">C8^3</f>
        <v>8.5349280554646384E-2</v>
      </c>
    </row>
    <row r="9" spans="2:12">
      <c r="B9" s="1">
        <v>3</v>
      </c>
      <c r="C9" s="1">
        <v>0.49308169250835571</v>
      </c>
      <c r="E9" s="1">
        <f t="shared" si="0"/>
        <v>0.47712125471966244</v>
      </c>
      <c r="F9" s="1">
        <f t="shared" si="1"/>
        <v>-0.30708112196733939</v>
      </c>
      <c r="H9" s="1">
        <v>3</v>
      </c>
      <c r="I9" s="1">
        <f>$I$4*B9^$I$5</f>
        <v>0.50641687135476177</v>
      </c>
      <c r="K9" s="1">
        <v>3</v>
      </c>
      <c r="L9" s="1">
        <f t="shared" si="2"/>
        <v>0.11988273271828713</v>
      </c>
    </row>
    <row r="10" spans="2:12">
      <c r="B10" s="1">
        <v>4</v>
      </c>
      <c r="C10" s="1">
        <v>0.55513411346635844</v>
      </c>
      <c r="E10" s="1">
        <f t="shared" si="0"/>
        <v>0.6020599913279624</v>
      </c>
      <c r="F10" s="1">
        <f t="shared" si="1"/>
        <v>-0.25560208408052881</v>
      </c>
      <c r="H10" s="1">
        <v>4</v>
      </c>
      <c r="I10" s="1">
        <f>$I$4*B10^$I$5</f>
        <v>0.55784374667906311</v>
      </c>
      <c r="K10" s="1">
        <v>4</v>
      </c>
      <c r="L10" s="1">
        <f t="shared" si="2"/>
        <v>0.17107783585122979</v>
      </c>
    </row>
    <row r="11" spans="2:12">
      <c r="B11" s="1">
        <v>5</v>
      </c>
      <c r="C11" s="1">
        <v>0.59254945300783224</v>
      </c>
      <c r="E11" s="1">
        <f t="shared" si="0"/>
        <v>0.69897000433601886</v>
      </c>
      <c r="F11" s="1">
        <f t="shared" si="1"/>
        <v>-0.2272753984449993</v>
      </c>
      <c r="H11" s="1">
        <v>5</v>
      </c>
      <c r="I11" s="1">
        <f>$I$4*B11^$I$5</f>
        <v>0.60130347744880053</v>
      </c>
      <c r="K11" s="1">
        <v>5</v>
      </c>
      <c r="L11" s="1">
        <f t="shared" si="2"/>
        <v>0.20805291483461735</v>
      </c>
    </row>
    <row r="12" spans="2:12">
      <c r="B12" s="1">
        <v>6</v>
      </c>
      <c r="C12" s="1">
        <v>0.64972953020608348</v>
      </c>
      <c r="E12" s="1">
        <f t="shared" si="0"/>
        <v>0.77815125038364363</v>
      </c>
      <c r="F12" s="1">
        <f t="shared" si="1"/>
        <v>-0.1872673941025651</v>
      </c>
      <c r="H12" s="1">
        <v>6</v>
      </c>
      <c r="I12" s="1">
        <f>$I$4*B12^$I$5</f>
        <v>0.63931434660785025</v>
      </c>
      <c r="K12" s="1">
        <v>6</v>
      </c>
      <c r="L12" s="1">
        <f t="shared" si="2"/>
        <v>0.2742823221665483</v>
      </c>
    </row>
    <row r="13" spans="2:12">
      <c r="B13" s="1">
        <v>7</v>
      </c>
      <c r="C13" s="1">
        <v>0.68358069307164115</v>
      </c>
      <c r="E13" s="1">
        <f t="shared" si="0"/>
        <v>0.84509804001425681</v>
      </c>
      <c r="F13" s="1">
        <f t="shared" si="1"/>
        <v>-0.16521021191218188</v>
      </c>
      <c r="H13" s="1">
        <v>7</v>
      </c>
      <c r="I13" s="1">
        <f>$I$4*B13^$I$5</f>
        <v>0.67332069193608257</v>
      </c>
      <c r="K13" s="1">
        <v>7</v>
      </c>
      <c r="L13" s="1">
        <f t="shared" si="2"/>
        <v>0.31942533891860736</v>
      </c>
    </row>
    <row r="14" spans="2:12">
      <c r="B14" s="1">
        <v>8</v>
      </c>
      <c r="C14" s="1">
        <v>0.71834964223507025</v>
      </c>
      <c r="E14" s="1">
        <f t="shared" si="0"/>
        <v>0.90308998699194354</v>
      </c>
      <c r="F14" s="1">
        <f t="shared" si="1"/>
        <v>-0.1436641201965165</v>
      </c>
      <c r="H14" s="1">
        <v>8</v>
      </c>
      <c r="I14" s="1">
        <f>$I$4*B14^$I$5</f>
        <v>0.70423702406147515</v>
      </c>
      <c r="K14" s="1">
        <v>8</v>
      </c>
      <c r="L14" s="1">
        <f t="shared" si="2"/>
        <v>0.37068724225935845</v>
      </c>
    </row>
    <row r="15" spans="2:12">
      <c r="B15" s="1">
        <v>9</v>
      </c>
      <c r="C15" s="1">
        <v>0.74974337324750517</v>
      </c>
      <c r="E15" s="1">
        <f t="shared" si="0"/>
        <v>0.95424250943932487</v>
      </c>
      <c r="F15" s="1">
        <f t="shared" si="1"/>
        <v>-0.12508736414764182</v>
      </c>
      <c r="H15" s="1">
        <v>9</v>
      </c>
      <c r="I15" s="1">
        <f>$I$4*B15^$I$5</f>
        <v>0.73268336556933322</v>
      </c>
      <c r="K15" s="1">
        <v>9</v>
      </c>
      <c r="L15" s="1">
        <f t="shared" si="2"/>
        <v>0.42144209051716691</v>
      </c>
    </row>
    <row r="16" spans="2:12">
      <c r="B16" s="1">
        <v>10</v>
      </c>
      <c r="C16" s="1">
        <v>0.76056447251080894</v>
      </c>
      <c r="E16" s="1">
        <f t="shared" si="0"/>
        <v>1</v>
      </c>
      <c r="F16" s="1">
        <f t="shared" si="1"/>
        <v>-0.11886396521535779</v>
      </c>
      <c r="H16" s="1">
        <v>10</v>
      </c>
      <c r="I16" s="1">
        <f>$I$4*B16^$I$5</f>
        <v>0.75910176288125242</v>
      </c>
      <c r="K16" s="1">
        <v>10</v>
      </c>
      <c r="L16" s="1">
        <f t="shared" si="2"/>
        <v>0.43995484462119844</v>
      </c>
    </row>
    <row r="17" spans="2:12">
      <c r="B17" s="1">
        <v>11</v>
      </c>
      <c r="C17" s="1">
        <v>0.75928679402775212</v>
      </c>
      <c r="E17" s="1">
        <f t="shared" si="0"/>
        <v>1.0413926851582251</v>
      </c>
      <c r="F17" s="1">
        <f t="shared" si="1"/>
        <v>-0.11959415356703375</v>
      </c>
      <c r="H17" s="1">
        <v>11</v>
      </c>
      <c r="I17" s="1">
        <f>$I$4*B17^$I$5</f>
        <v>0.78381978338943781</v>
      </c>
      <c r="K17" s="1">
        <v>11</v>
      </c>
      <c r="L17" s="1">
        <f t="shared" si="2"/>
        <v>0.43774131607959771</v>
      </c>
    </row>
    <row r="18" spans="2:12">
      <c r="B18" s="1">
        <v>12</v>
      </c>
      <c r="C18" s="1">
        <v>0.78627130963581882</v>
      </c>
      <c r="E18" s="1">
        <f t="shared" si="0"/>
        <v>1.0791812460476249</v>
      </c>
      <c r="F18" s="1">
        <f t="shared" si="1"/>
        <v>-0.10442757107693115</v>
      </c>
      <c r="H18" s="1">
        <v>12</v>
      </c>
      <c r="I18" s="1">
        <f>$I$4*B18^$I$5</f>
        <v>0.80708771152353376</v>
      </c>
      <c r="K18" s="1">
        <v>12</v>
      </c>
      <c r="L18" s="1">
        <f t="shared" si="2"/>
        <v>0.48609067161311154</v>
      </c>
    </row>
    <row r="19" spans="2:12">
      <c r="B19" s="1">
        <v>13</v>
      </c>
      <c r="C19" s="1">
        <v>0.84342990649497906</v>
      </c>
      <c r="E19" s="1">
        <f t="shared" si="0"/>
        <v>1.1139433523068367</v>
      </c>
      <c r="F19" s="1">
        <f t="shared" si="1"/>
        <v>-7.3951003753369854E-2</v>
      </c>
      <c r="H19" s="1">
        <v>13</v>
      </c>
      <c r="I19" s="1">
        <f>$I$4*B19^$I$5</f>
        <v>0.82910160343331629</v>
      </c>
      <c r="K19" s="1">
        <v>13</v>
      </c>
      <c r="L19" s="1">
        <f t="shared" si="2"/>
        <v>0.59999411235046052</v>
      </c>
    </row>
    <row r="20" spans="2:12">
      <c r="B20" s="1">
        <v>14</v>
      </c>
      <c r="C20" s="1">
        <v>0.85901672315695021</v>
      </c>
      <c r="E20" s="1">
        <f t="shared" si="0"/>
        <v>1.146128035678238</v>
      </c>
      <c r="F20" s="1">
        <f t="shared" si="1"/>
        <v>-6.5998381332799685E-2</v>
      </c>
      <c r="H20" s="1">
        <v>14</v>
      </c>
      <c r="I20" s="1">
        <f>$I$4*B20^$I$5</f>
        <v>0.85001824104139745</v>
      </c>
      <c r="K20" s="1">
        <v>14</v>
      </c>
      <c r="L20" s="1">
        <f t="shared" si="2"/>
        <v>0.63387679882001946</v>
      </c>
    </row>
    <row r="21" spans="2:12">
      <c r="B21" s="1">
        <v>15</v>
      </c>
      <c r="C21" s="1">
        <v>0.85884488334419118</v>
      </c>
      <c r="E21" s="1">
        <f t="shared" si="0"/>
        <v>1.1760912590556813</v>
      </c>
      <c r="F21" s="1">
        <f t="shared" si="1"/>
        <v>-6.6085267357167451E-2</v>
      </c>
      <c r="H21" s="1">
        <v>15</v>
      </c>
      <c r="I21" s="1">
        <f>$I$4*B21^$I$5</f>
        <v>0.86996520160778823</v>
      </c>
      <c r="K21" s="1">
        <v>15</v>
      </c>
      <c r="L21" s="1">
        <f t="shared" si="2"/>
        <v>0.63349646810260596</v>
      </c>
    </row>
    <row r="22" spans="2:12">
      <c r="B22" s="1">
        <v>16</v>
      </c>
      <c r="C22" s="1">
        <v>0.89610418943138592</v>
      </c>
      <c r="E22" s="1">
        <f t="shared" si="0"/>
        <v>1.2041199826559248</v>
      </c>
      <c r="F22" s="1">
        <f t="shared" si="1"/>
        <v>-4.7641492274825378E-2</v>
      </c>
      <c r="H22" s="1">
        <v>16</v>
      </c>
      <c r="I22" s="1">
        <f>$I$4*B22^$I$5</f>
        <v>0.88904785437039413</v>
      </c>
      <c r="K22" s="1">
        <v>16</v>
      </c>
      <c r="L22" s="1">
        <f t="shared" si="2"/>
        <v>0.71957410000818989</v>
      </c>
    </row>
    <row r="23" spans="2:12">
      <c r="B23" s="1">
        <v>17</v>
      </c>
      <c r="C23" s="1">
        <v>0.91788184963680963</v>
      </c>
      <c r="E23" s="1">
        <f t="shared" si="0"/>
        <v>1.2304489213782739</v>
      </c>
      <c r="F23" s="1">
        <f t="shared" si="1"/>
        <v>-3.7213217876194853E-2</v>
      </c>
      <c r="H23" s="1">
        <v>17</v>
      </c>
      <c r="I23" s="1">
        <f>$I$4*B23^$I$5</f>
        <v>0.90735435359988681</v>
      </c>
      <c r="K23" s="1">
        <v>17</v>
      </c>
      <c r="L23" s="1">
        <f t="shared" si="2"/>
        <v>0.77332196600282888</v>
      </c>
    </row>
    <row r="24" spans="2:12">
      <c r="B24" s="1">
        <v>18</v>
      </c>
      <c r="C24" s="1">
        <v>0.9238131990202666</v>
      </c>
      <c r="E24" s="1">
        <f t="shared" si="0"/>
        <v>1.255272505103306</v>
      </c>
      <c r="F24" s="1">
        <f t="shared" si="1"/>
        <v>-3.4415837044312801E-2</v>
      </c>
      <c r="H24" s="1">
        <v>18</v>
      </c>
      <c r="I24" s="1">
        <f>$I$4*B24^$I$5</f>
        <v>0.92495928478113165</v>
      </c>
      <c r="K24" s="1">
        <v>18</v>
      </c>
      <c r="L24" s="1">
        <f t="shared" si="2"/>
        <v>0.7884106621415109</v>
      </c>
    </row>
    <row r="25" spans="2:12">
      <c r="B25" s="1">
        <v>19</v>
      </c>
      <c r="C25" s="1">
        <v>0.92275829817766741</v>
      </c>
      <c r="E25" s="1">
        <f t="shared" si="0"/>
        <v>1.2787536009528289</v>
      </c>
      <c r="F25" s="1">
        <f t="shared" si="1"/>
        <v>-3.491204059281304E-2</v>
      </c>
      <c r="H25" s="1">
        <v>19</v>
      </c>
      <c r="I25" s="1">
        <f>$I$4*B25^$I$5</f>
        <v>0.94192638115469063</v>
      </c>
      <c r="K25" s="1">
        <v>19</v>
      </c>
      <c r="L25" s="1">
        <f t="shared" si="2"/>
        <v>0.78571289037483161</v>
      </c>
    </row>
    <row r="26" spans="2:12">
      <c r="B26" s="1">
        <v>20</v>
      </c>
      <c r="C26" s="1">
        <v>0.96632239716613155</v>
      </c>
      <c r="E26" s="1">
        <f t="shared" si="0"/>
        <v>1.3010299956639813</v>
      </c>
      <c r="F26" s="1">
        <f t="shared" si="1"/>
        <v>-1.4877954380820228E-2</v>
      </c>
      <c r="H26" s="1">
        <v>20</v>
      </c>
      <c r="I26" s="1">
        <f>$I$4*B26^$I$5</f>
        <v>0.95831058362453936</v>
      </c>
      <c r="K26" s="1">
        <v>20</v>
      </c>
      <c r="L26" s="1">
        <f t="shared" si="2"/>
        <v>0.90233153780131092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M6" sqref="M6"/>
    </sheetView>
  </sheetViews>
  <sheetFormatPr defaultRowHeight="15"/>
  <sheetData>
    <row r="2" spans="1:11">
      <c r="H2">
        <v>-0.4622</v>
      </c>
    </row>
    <row r="3" spans="1:11">
      <c r="G3" s="1" t="s">
        <v>8</v>
      </c>
      <c r="H3">
        <v>1.5083</v>
      </c>
      <c r="J3" s="1" t="s">
        <v>4</v>
      </c>
    </row>
    <row r="4" spans="1:11">
      <c r="A4" s="2" t="s">
        <v>0</v>
      </c>
      <c r="B4" s="2" t="s">
        <v>1</v>
      </c>
      <c r="D4" s="1" t="s">
        <v>6</v>
      </c>
      <c r="E4" s="1" t="s">
        <v>7</v>
      </c>
      <c r="G4" s="1" t="s">
        <v>0</v>
      </c>
      <c r="H4" s="1" t="s">
        <v>1</v>
      </c>
      <c r="J4" s="2" t="s">
        <v>0</v>
      </c>
      <c r="K4" s="1" t="s">
        <v>9</v>
      </c>
    </row>
    <row r="5" spans="1:11">
      <c r="A5" s="2">
        <v>1</v>
      </c>
      <c r="B5" s="2">
        <v>0.35195481648830934</v>
      </c>
      <c r="D5">
        <f>LOG(A5)</f>
        <v>0</v>
      </c>
      <c r="E5">
        <f>LOG(B5)</f>
        <v>-0.45351308711655941</v>
      </c>
      <c r="G5" s="2">
        <v>1</v>
      </c>
      <c r="H5">
        <f>(10^$H$2)*G5^$H$3</f>
        <v>0.34498483136275065</v>
      </c>
      <c r="J5" s="2">
        <v>1</v>
      </c>
      <c r="K5">
        <f>B5^(2/3)</f>
        <v>0.49849171184109176</v>
      </c>
    </row>
    <row r="6" spans="1:11">
      <c r="A6" s="2">
        <v>2</v>
      </c>
      <c r="B6" s="2">
        <v>0.98154855691420073</v>
      </c>
      <c r="D6" s="2">
        <f t="shared" ref="D6:D24" si="0">LOG(A6)</f>
        <v>0.3010299956639812</v>
      </c>
      <c r="E6" s="2">
        <f t="shared" ref="E6:E24" si="1">LOG(B6)</f>
        <v>-8.0882111141242548E-3</v>
      </c>
      <c r="G6" s="2">
        <v>2</v>
      </c>
      <c r="H6" s="2">
        <f t="shared" ref="H6:H24" si="2">(10^$H$2)*G6^$H$3</f>
        <v>0.98139432534869275</v>
      </c>
      <c r="J6" s="2">
        <v>2</v>
      </c>
      <c r="K6" s="2">
        <f t="shared" ref="K6:K24" si="3">B6^(2/3)</f>
        <v>0.98766089592803441</v>
      </c>
    </row>
    <row r="7" spans="1:11">
      <c r="A7" s="2">
        <v>3</v>
      </c>
      <c r="B7" s="2">
        <v>1.7608328123282924</v>
      </c>
      <c r="D7" s="2">
        <f t="shared" si="0"/>
        <v>0.47712125471966244</v>
      </c>
      <c r="E7" s="2">
        <f t="shared" si="1"/>
        <v>0.24571812250323213</v>
      </c>
      <c r="G7" s="2">
        <v>3</v>
      </c>
      <c r="H7" s="2">
        <f t="shared" si="2"/>
        <v>1.8090142524491597</v>
      </c>
      <c r="J7" s="2">
        <v>3</v>
      </c>
      <c r="K7" s="2">
        <f t="shared" si="3"/>
        <v>1.4581831708836976</v>
      </c>
    </row>
    <row r="8" spans="1:11">
      <c r="A8" s="2">
        <v>4</v>
      </c>
      <c r="B8" s="2">
        <v>2.7170299715857866</v>
      </c>
      <c r="D8" s="2">
        <f t="shared" si="0"/>
        <v>0.6020599913279624</v>
      </c>
      <c r="E8" s="2">
        <f t="shared" si="1"/>
        <v>0.43409442915124674</v>
      </c>
      <c r="G8" s="2">
        <v>4</v>
      </c>
      <c r="H8" s="2">
        <f t="shared" si="2"/>
        <v>2.7918178837662637</v>
      </c>
      <c r="J8" s="2">
        <v>4</v>
      </c>
      <c r="K8" s="2">
        <f t="shared" si="3"/>
        <v>1.9471359987151247</v>
      </c>
    </row>
    <row r="9" spans="1:11">
      <c r="A9" s="2">
        <v>5</v>
      </c>
      <c r="B9" s="2">
        <v>3.9817956871004658</v>
      </c>
      <c r="D9" s="2">
        <f t="shared" si="0"/>
        <v>0.69897000433601886</v>
      </c>
      <c r="E9" s="2">
        <f t="shared" si="1"/>
        <v>0.60007897185379488</v>
      </c>
      <c r="G9" s="2">
        <v>5</v>
      </c>
      <c r="H9" s="2">
        <f t="shared" si="2"/>
        <v>3.9089170774319086</v>
      </c>
      <c r="J9" s="2">
        <v>5</v>
      </c>
      <c r="K9" s="2">
        <f t="shared" si="3"/>
        <v>2.512190956604107</v>
      </c>
    </row>
    <row r="10" spans="1:11">
      <c r="A10" s="2">
        <v>6</v>
      </c>
      <c r="B10" s="2">
        <v>5.2549963842049978</v>
      </c>
      <c r="D10" s="2">
        <f t="shared" si="0"/>
        <v>0.77815125038364363</v>
      </c>
      <c r="E10" s="2">
        <f t="shared" si="1"/>
        <v>0.72057242154021584</v>
      </c>
      <c r="G10" s="2">
        <v>6</v>
      </c>
      <c r="H10" s="2">
        <f t="shared" si="2"/>
        <v>5.1461866158449441</v>
      </c>
      <c r="J10" s="2">
        <v>6</v>
      </c>
      <c r="K10" s="2">
        <f t="shared" si="3"/>
        <v>3.0226065167936769</v>
      </c>
    </row>
    <row r="11" spans="1:11">
      <c r="A11" s="2">
        <v>7</v>
      </c>
      <c r="B11" s="2">
        <v>6.3292050925818124</v>
      </c>
      <c r="D11" s="2">
        <f t="shared" si="0"/>
        <v>0.84509804001425681</v>
      </c>
      <c r="E11" s="2">
        <f t="shared" si="1"/>
        <v>0.80134916885094354</v>
      </c>
      <c r="G11" s="2">
        <v>7</v>
      </c>
      <c r="H11" s="2">
        <f t="shared" si="2"/>
        <v>6.4932387799978271</v>
      </c>
      <c r="J11" s="2">
        <v>7</v>
      </c>
      <c r="K11" s="2">
        <f t="shared" si="3"/>
        <v>3.4216279057333496</v>
      </c>
    </row>
    <row r="12" spans="1:11">
      <c r="A12" s="2">
        <v>8</v>
      </c>
      <c r="B12" s="2">
        <v>7.7430610474682382</v>
      </c>
      <c r="D12" s="2">
        <f t="shared" si="0"/>
        <v>0.90308998699194354</v>
      </c>
      <c r="E12" s="2">
        <f t="shared" si="1"/>
        <v>0.88891268332062479</v>
      </c>
      <c r="G12" s="2">
        <v>8</v>
      </c>
      <c r="H12" s="2">
        <f t="shared" si="2"/>
        <v>7.9420136175617468</v>
      </c>
      <c r="J12" s="2">
        <v>8</v>
      </c>
      <c r="K12" s="2">
        <f t="shared" si="3"/>
        <v>3.9138885572902011</v>
      </c>
    </row>
    <row r="13" spans="1:11">
      <c r="A13" s="2">
        <v>9</v>
      </c>
      <c r="B13" s="2">
        <v>9.2173450632771203</v>
      </c>
      <c r="D13" s="2">
        <f t="shared" si="0"/>
        <v>0.95424250943932487</v>
      </c>
      <c r="E13" s="2">
        <f t="shared" si="1"/>
        <v>0.96460584617190848</v>
      </c>
      <c r="G13" s="2">
        <v>9</v>
      </c>
      <c r="H13" s="2">
        <f t="shared" si="2"/>
        <v>9.4860187117129584</v>
      </c>
      <c r="J13" s="2">
        <v>9</v>
      </c>
      <c r="K13" s="2">
        <f t="shared" si="3"/>
        <v>4.3961303790824875</v>
      </c>
    </row>
    <row r="14" spans="1:11">
      <c r="A14" s="2">
        <v>10</v>
      </c>
      <c r="B14" s="2">
        <v>11.485712214386826</v>
      </c>
      <c r="D14" s="2">
        <f t="shared" si="0"/>
        <v>1</v>
      </c>
      <c r="E14" s="2">
        <f t="shared" si="1"/>
        <v>1.0601579304137569</v>
      </c>
      <c r="G14" s="2">
        <v>10</v>
      </c>
      <c r="H14" s="2">
        <f t="shared" si="2"/>
        <v>11.119877424455604</v>
      </c>
      <c r="J14" s="2">
        <v>10</v>
      </c>
      <c r="K14" s="2">
        <f t="shared" si="3"/>
        <v>5.0906349354766043</v>
      </c>
    </row>
    <row r="15" spans="1:11">
      <c r="A15" s="2">
        <v>11</v>
      </c>
      <c r="B15" s="2">
        <v>13.330040425225034</v>
      </c>
      <c r="D15" s="2">
        <f t="shared" si="0"/>
        <v>1.0413926851582251</v>
      </c>
      <c r="E15" s="2">
        <f t="shared" si="1"/>
        <v>1.1248314664750401</v>
      </c>
      <c r="G15" s="2">
        <v>11</v>
      </c>
      <c r="H15" s="2">
        <f t="shared" si="2"/>
        <v>12.839041038272702</v>
      </c>
      <c r="J15" s="2">
        <v>11</v>
      </c>
      <c r="K15" s="2">
        <f t="shared" si="3"/>
        <v>5.6219586151469096</v>
      </c>
    </row>
    <row r="16" spans="1:11">
      <c r="A16" s="2">
        <v>12</v>
      </c>
      <c r="B16" s="2">
        <v>14.413568390301135</v>
      </c>
      <c r="D16" s="2">
        <f t="shared" si="0"/>
        <v>1.0791812460476249</v>
      </c>
      <c r="E16" s="2">
        <f t="shared" si="1"/>
        <v>1.158771513108672</v>
      </c>
      <c r="G16" s="2">
        <v>12</v>
      </c>
      <c r="H16" s="2">
        <f t="shared" si="2"/>
        <v>14.63959537590539</v>
      </c>
      <c r="J16" s="2">
        <v>12</v>
      </c>
      <c r="K16" s="2">
        <f t="shared" si="3"/>
        <v>5.9226264534133444</v>
      </c>
    </row>
    <row r="17" spans="1:11">
      <c r="A17" s="2">
        <v>13</v>
      </c>
      <c r="B17" s="2">
        <v>17.133453013598498</v>
      </c>
      <c r="D17" s="2">
        <f t="shared" si="0"/>
        <v>1.1139433523068367</v>
      </c>
      <c r="E17" s="2">
        <f t="shared" si="1"/>
        <v>1.2338448979116379</v>
      </c>
      <c r="G17" s="2">
        <v>13</v>
      </c>
      <c r="H17" s="2">
        <f t="shared" si="2"/>
        <v>16.518125380170879</v>
      </c>
      <c r="J17" s="2">
        <v>13</v>
      </c>
      <c r="K17" s="2">
        <f t="shared" si="3"/>
        <v>6.6460448123545675</v>
      </c>
    </row>
    <row r="18" spans="1:11">
      <c r="A18" s="2">
        <v>14</v>
      </c>
      <c r="B18" s="2">
        <v>19.207713330003784</v>
      </c>
      <c r="D18" s="2">
        <f t="shared" si="0"/>
        <v>1.146128035678238</v>
      </c>
      <c r="E18" s="2">
        <f t="shared" si="1"/>
        <v>1.2834756653680808</v>
      </c>
      <c r="G18" s="2">
        <v>14</v>
      </c>
      <c r="H18" s="2">
        <f t="shared" si="2"/>
        <v>18.471617046615442</v>
      </c>
      <c r="J18" s="2">
        <v>14</v>
      </c>
      <c r="K18" s="2">
        <f t="shared" si="3"/>
        <v>7.1721678300284655</v>
      </c>
    </row>
    <row r="19" spans="1:11">
      <c r="A19" s="2">
        <v>15</v>
      </c>
      <c r="B19" s="2">
        <v>19.431802531429685</v>
      </c>
      <c r="D19" s="2">
        <f t="shared" si="0"/>
        <v>1.1760912590556813</v>
      </c>
      <c r="E19" s="2">
        <f t="shared" si="1"/>
        <v>1.288513088461021</v>
      </c>
      <c r="G19" s="2">
        <v>15</v>
      </c>
      <c r="H19" s="2">
        <f t="shared" si="2"/>
        <v>20.497384411898384</v>
      </c>
      <c r="J19" s="2">
        <v>15</v>
      </c>
      <c r="K19" s="2">
        <f t="shared" si="3"/>
        <v>7.2278432529935772</v>
      </c>
    </row>
    <row r="20" spans="1:11">
      <c r="A20" s="2">
        <v>16</v>
      </c>
      <c r="B20" s="2">
        <v>22.622930872031649</v>
      </c>
      <c r="D20" s="2">
        <f t="shared" si="0"/>
        <v>1.2041199826559248</v>
      </c>
      <c r="E20" s="2">
        <f t="shared" si="1"/>
        <v>1.3545488684539517</v>
      </c>
      <c r="G20" s="2">
        <v>16</v>
      </c>
      <c r="H20" s="2">
        <f t="shared" si="2"/>
        <v>22.593013916955407</v>
      </c>
      <c r="J20" s="2">
        <v>16</v>
      </c>
      <c r="K20" s="2">
        <f t="shared" si="3"/>
        <v>7.9989425750331407</v>
      </c>
    </row>
    <row r="21" spans="1:11">
      <c r="A21" s="2">
        <v>17</v>
      </c>
      <c r="B21" s="2">
        <v>25.334211026473994</v>
      </c>
      <c r="D21" s="2">
        <f t="shared" si="0"/>
        <v>1.2304489213782739</v>
      </c>
      <c r="E21" s="2">
        <f t="shared" si="1"/>
        <v>1.403707383772373</v>
      </c>
      <c r="G21" s="2">
        <v>17</v>
      </c>
      <c r="H21" s="2">
        <f t="shared" si="2"/>
        <v>24.756321161201523</v>
      </c>
      <c r="J21" s="2">
        <v>17</v>
      </c>
      <c r="K21" s="2">
        <f t="shared" si="3"/>
        <v>8.6259099994392265</v>
      </c>
    </row>
    <row r="22" spans="1:11">
      <c r="A22" s="2">
        <v>18</v>
      </c>
      <c r="B22" s="2">
        <v>27.6704019002377</v>
      </c>
      <c r="D22" s="2">
        <f t="shared" si="0"/>
        <v>1.255272505103306</v>
      </c>
      <c r="E22" s="2">
        <f t="shared" si="1"/>
        <v>1.442015467120277</v>
      </c>
      <c r="G22" s="2">
        <v>18</v>
      </c>
      <c r="H22" s="2">
        <f t="shared" si="2"/>
        <v>26.985316708135699</v>
      </c>
      <c r="J22" s="2">
        <v>18</v>
      </c>
      <c r="K22" s="2">
        <f t="shared" si="3"/>
        <v>9.1483683926033592</v>
      </c>
    </row>
    <row r="23" spans="1:11">
      <c r="A23" s="2">
        <v>19</v>
      </c>
      <c r="B23" s="2">
        <v>28.804368905158661</v>
      </c>
      <c r="D23" s="2">
        <f t="shared" si="0"/>
        <v>1.2787536009528289</v>
      </c>
      <c r="E23" s="2">
        <f t="shared" si="1"/>
        <v>1.4594583644085914</v>
      </c>
      <c r="G23" s="2">
        <v>19</v>
      </c>
      <c r="H23" s="2">
        <f t="shared" si="2"/>
        <v>29.278178641599226</v>
      </c>
      <c r="J23" s="2">
        <v>19</v>
      </c>
      <c r="K23" s="2">
        <f t="shared" si="3"/>
        <v>9.396632519529124</v>
      </c>
    </row>
    <row r="24" spans="1:11">
      <c r="A24" s="2">
        <v>20</v>
      </c>
      <c r="B24" s="2">
        <v>30.530905380307647</v>
      </c>
      <c r="D24" s="2">
        <f t="shared" si="0"/>
        <v>1.3010299956639813</v>
      </c>
      <c r="E24" s="2">
        <f t="shared" si="1"/>
        <v>1.4847396832977273</v>
      </c>
      <c r="G24" s="2">
        <v>20</v>
      </c>
      <c r="H24" s="2">
        <f t="shared" si="2"/>
        <v>31.633230249067935</v>
      </c>
      <c r="J24" s="2">
        <v>20</v>
      </c>
      <c r="K24" s="2">
        <f t="shared" si="3"/>
        <v>9.7684679409017896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Chris Murray</cp:lastModifiedBy>
  <dcterms:created xsi:type="dcterms:W3CDTF">2021-01-06T22:45:31Z</dcterms:created>
  <dcterms:modified xsi:type="dcterms:W3CDTF">2021-01-06T23:04:36Z</dcterms:modified>
</cp:coreProperties>
</file>