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VF #1" sheetId="1" r:id="rId1"/>
    <sheet name="VF #2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<sst xmlns="http://schemas.openxmlformats.org/spreadsheetml/2006/main" count="30" uniqueCount="14">
  <si>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A</t>
  </si>
  <si>
    <t>B</t>
  </si>
  <si>
    <t>C</t>
  </si>
  <si>
    <t>charge</t>
  </si>
  <si>
    <t>FBA</t>
  </si>
  <si>
    <t>FCA</t>
  </si>
  <si>
    <t>mag</t>
  </si>
  <si>
    <t>x</t>
  </si>
  <si>
    <t>y</t>
  </si>
  <si>
    <t>angle</t>
  </si>
  <si>
    <t>total&gt;</t>
  </si>
  <si>
    <t>Mag</t>
  </si>
  <si>
    <t>FAB</t>
  </si>
  <si>
    <t>FCB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</si>
</sst>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3" sqref="F13"/>
    </sheetView>
  </sheetViews>
  <sheetFormatPr defaultColWidth="9.140625" defaultRowHeight="12.75"/>
  <cols>
    <col min="3" max="3" width="10.8515625" style="0" customWidth="1"/>
    <col min="4" max="4" width="6.57421875" style="0" customWidth="1"/>
    <col min="5" max="6" width="10.00390625" style="0" bestFit="1" customWidth="1"/>
  </cols>
  <sheetData>
    <row r="1" spans="2:4" ht="12.75">
      <c r="B1" t="s">
        <v>3</v>
      </c>
      <c r="C1" t="s">
        <v>7</v>
      </c>
      <c r="D1" t="s">
        <v>8</v>
      </c>
    </row>
    <row r="2" spans="1:4" ht="12.75">
      <c r="A2" t="s">
        <v>0</v>
      </c>
      <c r="B2" s="1">
        <v>1.26E-05</v>
      </c>
      <c r="C2">
        <v>-5</v>
      </c>
      <c r="D2">
        <v>-2</v>
      </c>
    </row>
    <row r="3" spans="1:4" ht="12.75">
      <c r="A3" t="s">
        <v>1</v>
      </c>
      <c r="B3" s="1">
        <v>1.93E-05</v>
      </c>
      <c r="C3">
        <v>-1</v>
      </c>
      <c r="D3">
        <v>6</v>
      </c>
    </row>
    <row r="4" spans="1:4" ht="12.75">
      <c r="A4" t="s">
        <v>2</v>
      </c>
      <c r="B4" s="1">
        <v>2.51E-05</v>
      </c>
      <c r="C4">
        <v>6</v>
      </c>
      <c r="D4">
        <v>-2</v>
      </c>
    </row>
    <row r="5" spans="3:6" ht="12.75">
      <c r="C5" t="s">
        <v>6</v>
      </c>
      <c r="D5" t="s">
        <v>9</v>
      </c>
      <c r="E5" t="s">
        <v>7</v>
      </c>
      <c r="F5" t="s">
        <v>8</v>
      </c>
    </row>
    <row r="6" spans="2:6" ht="12.75">
      <c r="B6" t="s">
        <v>4</v>
      </c>
      <c r="C6" s="2">
        <f>8990000000*B3*B2/((C3-C2)^2+(D3-D2)^2)</f>
        <v>0.027327352500000002</v>
      </c>
      <c r="D6">
        <f>270-DEGREES(ATAN(4/8))</f>
        <v>243.43494882292202</v>
      </c>
      <c r="E6" s="2">
        <f>C6*COS(RADIANS(D6))</f>
        <v>-0.012221163567019772</v>
      </c>
      <c r="F6" s="2">
        <f>C6*SIN(RADIANS(D6))</f>
        <v>-0.024442327134039526</v>
      </c>
    </row>
    <row r="7" spans="2:6" ht="12.75">
      <c r="B7" t="s">
        <v>5</v>
      </c>
      <c r="C7" s="2">
        <f>8990000000*B4*B2/((C4-C2)^2+(D4-D2)^2)</f>
        <v>0.023497333884297523</v>
      </c>
      <c r="D7">
        <v>0</v>
      </c>
      <c r="E7" s="2">
        <f>C7*COS(RADIANS(D7))</f>
        <v>0.023497333884297523</v>
      </c>
      <c r="F7" s="2">
        <f>C7*SIN(RADIANS(D7))</f>
        <v>0</v>
      </c>
    </row>
    <row r="8" spans="4:6" ht="12.75">
      <c r="D8" t="s">
        <v>10</v>
      </c>
      <c r="E8" s="2">
        <f>SUM(E6:E7)</f>
        <v>0.011276170317277751</v>
      </c>
      <c r="F8" s="2">
        <f>SUM(F6:F7)</f>
        <v>-0.024442327134039526</v>
      </c>
    </row>
    <row r="9" spans="4:5" ht="12.75">
      <c r="D9" t="s">
        <v>11</v>
      </c>
      <c r="E9">
        <f>SQRT(E8^2+F8^2)</f>
        <v>0.026918012050514813</v>
      </c>
    </row>
    <row r="10" spans="4:5" ht="12.75">
      <c r="D10" t="s">
        <v>9</v>
      </c>
      <c r="E10" s="3">
        <f>360-DEGREES(ATAN(ABS(F8)/ABS(E8)))</f>
        <v>294.7656635026241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:F10"/>
    </sheetView>
  </sheetViews>
  <sheetFormatPr defaultColWidth="9.140625" defaultRowHeight="12.75"/>
  <cols>
    <col min="3" max="3" width="10.8515625" style="0" customWidth="1"/>
    <col min="4" max="4" width="6.57421875" style="0" customWidth="1"/>
    <col min="5" max="6" width="10.00390625" style="0" bestFit="1" customWidth="1"/>
  </cols>
  <sheetData>
    <row r="1" spans="2:4" ht="12.75">
      <c r="B1" t="s">
        <v>3</v>
      </c>
      <c r="C1" t="s">
        <v>7</v>
      </c>
      <c r="D1" t="s">
        <v>8</v>
      </c>
    </row>
    <row r="2" spans="1:4" ht="12.75">
      <c r="A2" t="s">
        <v>0</v>
      </c>
      <c r="B2" s="1">
        <v>1.26E-05</v>
      </c>
      <c r="C2">
        <v>-5</v>
      </c>
      <c r="D2">
        <v>-2</v>
      </c>
    </row>
    <row r="3" spans="1:4" ht="12.75">
      <c r="A3" t="s">
        <v>1</v>
      </c>
      <c r="B3" s="1">
        <v>1.93E-05</v>
      </c>
      <c r="C3">
        <v>-1</v>
      </c>
      <c r="D3">
        <v>6</v>
      </c>
    </row>
    <row r="4" spans="1:4" ht="12.75">
      <c r="A4" t="s">
        <v>2</v>
      </c>
      <c r="B4" s="1">
        <v>2.51E-05</v>
      </c>
      <c r="C4">
        <v>6</v>
      </c>
      <c r="D4">
        <v>-2</v>
      </c>
    </row>
    <row r="5" spans="3:6" ht="12.75">
      <c r="C5" t="s">
        <v>6</v>
      </c>
      <c r="D5" t="s">
        <v>9</v>
      </c>
      <c r="E5" t="s">
        <v>7</v>
      </c>
      <c r="F5" t="s">
        <v>8</v>
      </c>
    </row>
    <row r="6" spans="2:6" ht="12.75">
      <c r="B6" t="s">
        <v>12</v>
      </c>
      <c r="C6" s="2">
        <f>8990000000*B3*B2/((C3-C2)^2+(D3-D2)^2)</f>
        <v>0.027327352500000002</v>
      </c>
      <c r="D6">
        <f>DEGREES(ATAN(8/4))</f>
        <v>63.43494882292201</v>
      </c>
      <c r="E6" s="2">
        <f>C6*COS(RADIANS(D6))</f>
        <v>0.012221163567019768</v>
      </c>
      <c r="F6" s="2">
        <f>C6*SIN(RADIANS(D6))</f>
        <v>0.02444232713403953</v>
      </c>
    </row>
    <row r="7" spans="2:6" ht="12.75">
      <c r="B7" t="s">
        <v>13</v>
      </c>
      <c r="C7" s="2">
        <f>8990000000*B4*B3/((C4-C3)^2+(D4-D3)^2)</f>
        <v>0.03854005044247788</v>
      </c>
      <c r="D7">
        <f>270+DEGREES(ATAN(7/8))</f>
        <v>311.18592516570965</v>
      </c>
      <c r="E7" s="2">
        <f>C7*COS(RADIANS(D7))</f>
        <v>0.02537880080385681</v>
      </c>
      <c r="F7" s="2">
        <f>C7*SIN(RADIANS(D7))</f>
        <v>-0.029004343775836338</v>
      </c>
    </row>
    <row r="8" spans="4:6" ht="12.75">
      <c r="D8" t="s">
        <v>10</v>
      </c>
      <c r="E8" s="2">
        <f>SUM(E6:E7)</f>
        <v>0.03759996437087658</v>
      </c>
      <c r="F8" s="2">
        <f>SUM(F6:F7)</f>
        <v>-0.004562016641796809</v>
      </c>
    </row>
    <row r="9" spans="4:5" ht="12.75">
      <c r="D9" t="s">
        <v>11</v>
      </c>
      <c r="E9">
        <f>SQRT(E8^2+F8^2)</f>
        <v>0.037875708792459835</v>
      </c>
    </row>
    <row r="10" spans="4:5" ht="12.75">
      <c r="D10" t="s">
        <v>9</v>
      </c>
      <c r="E10" s="3">
        <f>360-DEGREES(ATAN(ABS(F8)/ABS(E8)))</f>
        <v>353.0820973432478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Murray Riley</cp:lastModifiedBy>
  <dcterms:created xsi:type="dcterms:W3CDTF">2010-06-17T22:34:35Z</dcterms:created>
  <dcterms:modified xsi:type="dcterms:W3CDTF">2010-06-19T19:06:29Z</dcterms:modified>
  <cp:category/>
  <cp:version/>
  <cp:contentType/>
  <cp:contentStatus/>
</cp:coreProperties>
</file>